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475" windowHeight="8985" activeTab="0"/>
  </bookViews>
  <sheets>
    <sheet name="After 29 Palm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<sst xmlns="http://schemas.openxmlformats.org/spreadsheetml/2006/main" count="100" uniqueCount="74">
  <si>
    <t>Grade</t>
  </si>
  <si>
    <t>Total Chances</t>
  </si>
  <si>
    <t>Assists</t>
  </si>
  <si>
    <t>Put outs</t>
  </si>
  <si>
    <t>Errors</t>
  </si>
  <si>
    <t>Name</t>
  </si>
  <si>
    <t>Hits</t>
  </si>
  <si>
    <t>At Bats</t>
  </si>
  <si>
    <t>Walks</t>
  </si>
  <si>
    <t>Strike outs</t>
  </si>
  <si>
    <t>RBIs</t>
  </si>
  <si>
    <t>Doubles</t>
  </si>
  <si>
    <t>Triples</t>
  </si>
  <si>
    <t>Homeruns</t>
  </si>
  <si>
    <t>Runs</t>
  </si>
  <si>
    <t>Sacrifices</t>
  </si>
  <si>
    <t>Slugging</t>
  </si>
  <si>
    <t>Plate Appearances</t>
  </si>
  <si>
    <t>HBP</t>
  </si>
  <si>
    <t>Reached on Error</t>
  </si>
  <si>
    <t>Stolen Bases</t>
  </si>
  <si>
    <t>Ceja, Jesus</t>
  </si>
  <si>
    <t>Cesena, Jorge</t>
  </si>
  <si>
    <t>Chacon, Eric</t>
  </si>
  <si>
    <t>Frazier, Billy</t>
  </si>
  <si>
    <t>Girardin, Nic</t>
  </si>
  <si>
    <t>Gonzalez, Rudy</t>
  </si>
  <si>
    <t>Hernandez, Karim</t>
  </si>
  <si>
    <t>Hills, Matt</t>
  </si>
  <si>
    <t>Leno, Carlos</t>
  </si>
  <si>
    <t xml:space="preserve">Lopez, Jose </t>
  </si>
  <si>
    <t>Medina, Julian</t>
  </si>
  <si>
    <t>Montelongo, Jose</t>
  </si>
  <si>
    <t>Moreno, Alex</t>
  </si>
  <si>
    <t>Moreno, Andrew</t>
  </si>
  <si>
    <t>Ortega, Oscar</t>
  </si>
  <si>
    <t>Ruiz, J.J.</t>
  </si>
  <si>
    <t>Sanchez, Edgar</t>
  </si>
  <si>
    <t>Ulin, Sergio</t>
  </si>
  <si>
    <t>Valverde, Josue</t>
  </si>
  <si>
    <t>Zarazua, Mike</t>
  </si>
  <si>
    <t>Total Errors</t>
  </si>
  <si>
    <t>Total Games</t>
  </si>
  <si>
    <t>Innings</t>
  </si>
  <si>
    <t xml:space="preserve"> Earned Runs</t>
  </si>
  <si>
    <t>Hit Batters</t>
  </si>
  <si>
    <t>Pitching Stats</t>
  </si>
  <si>
    <t>Rudy</t>
  </si>
  <si>
    <t>Nic</t>
  </si>
  <si>
    <t>Karim</t>
  </si>
  <si>
    <t>Oscar</t>
  </si>
  <si>
    <t>Matt</t>
  </si>
  <si>
    <t>Alex</t>
  </si>
  <si>
    <t>Andrew</t>
  </si>
  <si>
    <t>Josue</t>
  </si>
  <si>
    <t>Pants #</t>
  </si>
  <si>
    <t>Jersey #</t>
  </si>
  <si>
    <t>Overall Fielding Percentage</t>
  </si>
  <si>
    <t>Overall Batting Average</t>
  </si>
  <si>
    <t>Reached on Fielders Choice</t>
  </si>
  <si>
    <t>Overall OBP</t>
  </si>
  <si>
    <t>Overall ERA</t>
  </si>
  <si>
    <t>Overall WHIP</t>
  </si>
  <si>
    <t xml:space="preserve">Strikeouts per inning </t>
  </si>
  <si>
    <t>W-L-S</t>
  </si>
  <si>
    <t>0-1-0</t>
  </si>
  <si>
    <t>2-0-0</t>
  </si>
  <si>
    <t>Casares, Daniel</t>
  </si>
  <si>
    <t>2-1-0</t>
  </si>
  <si>
    <t>1-1-1</t>
  </si>
  <si>
    <t>Sergio</t>
  </si>
  <si>
    <t>Lopez, Mario</t>
  </si>
  <si>
    <t>Jorge</t>
  </si>
  <si>
    <t>Mike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</si>
</sst>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168" fontId="2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wrapText="1"/>
    </xf>
    <xf numFmtId="16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\Documents\Baseball\School%20Computer\2013_2014\JVstats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.V. Roster"/>
      <sheetName val="Pre-league Stats"/>
      <sheetName val="League Stats"/>
      <sheetName val="Overall Stats"/>
      <sheetName val="Practice Schedule for S break"/>
    </sheetNames>
    <sheetDataSet>
      <sheetData sheetId="1">
        <row r="2">
          <cell r="D2">
            <v>0</v>
          </cell>
          <cell r="X2">
            <v>0</v>
          </cell>
        </row>
        <row r="3">
          <cell r="D3">
            <v>1</v>
          </cell>
          <cell r="F3">
            <v>1</v>
          </cell>
          <cell r="J3">
            <v>2</v>
          </cell>
          <cell r="K3">
            <v>5</v>
          </cell>
          <cell r="L3">
            <v>1</v>
          </cell>
          <cell r="M3">
            <v>2</v>
          </cell>
          <cell r="N3">
            <v>3</v>
          </cell>
          <cell r="R3">
            <v>2</v>
          </cell>
          <cell r="U3">
            <v>2</v>
          </cell>
          <cell r="X3">
            <v>6</v>
          </cell>
          <cell r="Z3">
            <v>1</v>
          </cell>
        </row>
        <row r="4">
          <cell r="D4">
            <v>3</v>
          </cell>
          <cell r="E4">
            <v>1</v>
          </cell>
          <cell r="F4">
            <v>1</v>
          </cell>
          <cell r="G4">
            <v>1</v>
          </cell>
          <cell r="J4">
            <v>1</v>
          </cell>
          <cell r="K4">
            <v>6</v>
          </cell>
          <cell r="L4">
            <v>2</v>
          </cell>
          <cell r="M4">
            <v>2</v>
          </cell>
          <cell r="N4">
            <v>1</v>
          </cell>
          <cell r="R4">
            <v>1</v>
          </cell>
          <cell r="X4">
            <v>8</v>
          </cell>
          <cell r="Z4">
            <v>1</v>
          </cell>
        </row>
        <row r="5">
          <cell r="D5">
            <v>16</v>
          </cell>
          <cell r="E5">
            <v>2</v>
          </cell>
          <cell r="F5">
            <v>14</v>
          </cell>
          <cell r="J5">
            <v>4</v>
          </cell>
          <cell r="K5">
            <v>9</v>
          </cell>
          <cell r="M5">
            <v>1</v>
          </cell>
          <cell r="N5">
            <v>1</v>
          </cell>
          <cell r="O5">
            <v>2</v>
          </cell>
          <cell r="R5">
            <v>4</v>
          </cell>
          <cell r="U5">
            <v>4</v>
          </cell>
          <cell r="X5">
            <v>11</v>
          </cell>
          <cell r="Y5">
            <v>2</v>
          </cell>
        </row>
        <row r="6">
          <cell r="D6">
            <v>9</v>
          </cell>
          <cell r="E6">
            <v>6</v>
          </cell>
          <cell r="F6">
            <v>2</v>
          </cell>
          <cell r="G6">
            <v>1</v>
          </cell>
          <cell r="J6">
            <v>2</v>
          </cell>
          <cell r="K6">
            <v>9</v>
          </cell>
          <cell r="L6">
            <v>1</v>
          </cell>
          <cell r="M6">
            <v>3</v>
          </cell>
          <cell r="N6">
            <v>1</v>
          </cell>
          <cell r="R6">
            <v>1</v>
          </cell>
          <cell r="X6">
            <v>10</v>
          </cell>
          <cell r="AA6">
            <v>2</v>
          </cell>
        </row>
        <row r="7">
          <cell r="D7">
            <v>21</v>
          </cell>
          <cell r="E7">
            <v>10</v>
          </cell>
          <cell r="F7">
            <v>10</v>
          </cell>
          <cell r="G7">
            <v>1</v>
          </cell>
          <cell r="J7">
            <v>7</v>
          </cell>
          <cell r="K7">
            <v>20</v>
          </cell>
          <cell r="L7">
            <v>1</v>
          </cell>
          <cell r="M7">
            <v>4</v>
          </cell>
          <cell r="N7">
            <v>5</v>
          </cell>
          <cell r="O7">
            <v>2</v>
          </cell>
          <cell r="R7">
            <v>5</v>
          </cell>
          <cell r="U7">
            <v>4</v>
          </cell>
          <cell r="X7">
            <v>21</v>
          </cell>
          <cell r="AA7">
            <v>2</v>
          </cell>
        </row>
        <row r="8">
          <cell r="D8">
            <v>12</v>
          </cell>
          <cell r="E8">
            <v>11</v>
          </cell>
          <cell r="G8">
            <v>1</v>
          </cell>
          <cell r="J8">
            <v>4</v>
          </cell>
          <cell r="K8">
            <v>10</v>
          </cell>
          <cell r="M8">
            <v>3</v>
          </cell>
          <cell r="R8">
            <v>2</v>
          </cell>
          <cell r="U8">
            <v>1</v>
          </cell>
          <cell r="X8">
            <v>10</v>
          </cell>
          <cell r="Z8">
            <v>1</v>
          </cell>
        </row>
        <row r="9">
          <cell r="D9">
            <v>41</v>
          </cell>
          <cell r="E9">
            <v>2</v>
          </cell>
          <cell r="F9">
            <v>37</v>
          </cell>
          <cell r="G9">
            <v>2</v>
          </cell>
          <cell r="J9">
            <v>4</v>
          </cell>
          <cell r="K9">
            <v>19</v>
          </cell>
          <cell r="L9">
            <v>1</v>
          </cell>
          <cell r="M9">
            <v>4</v>
          </cell>
          <cell r="N9">
            <v>5</v>
          </cell>
          <cell r="R9">
            <v>4</v>
          </cell>
          <cell r="X9">
            <v>21</v>
          </cell>
          <cell r="Y9">
            <v>1</v>
          </cell>
          <cell r="Z9">
            <v>2</v>
          </cell>
        </row>
        <row r="10">
          <cell r="D10">
            <v>9</v>
          </cell>
          <cell r="E10">
            <v>9</v>
          </cell>
          <cell r="J10">
            <v>4</v>
          </cell>
          <cell r="K10">
            <v>6</v>
          </cell>
          <cell r="M10">
            <v>2</v>
          </cell>
          <cell r="N10">
            <v>2</v>
          </cell>
          <cell r="U10">
            <v>1</v>
          </cell>
          <cell r="X10">
            <v>6</v>
          </cell>
        </row>
        <row r="11">
          <cell r="D11">
            <v>0</v>
          </cell>
          <cell r="J11">
            <v>0</v>
          </cell>
          <cell r="K11">
            <v>1</v>
          </cell>
          <cell r="M11">
            <v>1</v>
          </cell>
          <cell r="N11">
            <v>1</v>
          </cell>
          <cell r="X11">
            <v>1</v>
          </cell>
        </row>
        <row r="12">
          <cell r="D12">
            <v>7</v>
          </cell>
          <cell r="E12">
            <v>4</v>
          </cell>
          <cell r="F12">
            <v>2</v>
          </cell>
          <cell r="G12">
            <v>1</v>
          </cell>
          <cell r="J12">
            <v>4</v>
          </cell>
          <cell r="K12">
            <v>13</v>
          </cell>
          <cell r="L12">
            <v>1</v>
          </cell>
          <cell r="M12">
            <v>5</v>
          </cell>
          <cell r="O12">
            <v>2</v>
          </cell>
          <cell r="R12">
            <v>3</v>
          </cell>
          <cell r="U12">
            <v>1</v>
          </cell>
          <cell r="X12">
            <v>15</v>
          </cell>
          <cell r="Y12">
            <v>1</v>
          </cell>
        </row>
        <row r="13">
          <cell r="D13">
            <v>0</v>
          </cell>
          <cell r="X13">
            <v>0</v>
          </cell>
        </row>
        <row r="14">
          <cell r="D14">
            <v>0</v>
          </cell>
          <cell r="J14">
            <v>1</v>
          </cell>
          <cell r="K14">
            <v>1</v>
          </cell>
          <cell r="X14">
            <v>1</v>
          </cell>
        </row>
        <row r="15">
          <cell r="D15">
            <v>0</v>
          </cell>
          <cell r="X15">
            <v>0</v>
          </cell>
        </row>
        <row r="16">
          <cell r="D16">
            <v>24</v>
          </cell>
          <cell r="E16">
            <v>18</v>
          </cell>
          <cell r="F16">
            <v>5</v>
          </cell>
          <cell r="G16">
            <v>1</v>
          </cell>
          <cell r="J16">
            <v>8</v>
          </cell>
          <cell r="K16">
            <v>17</v>
          </cell>
          <cell r="M16">
            <v>1</v>
          </cell>
          <cell r="N16">
            <v>6</v>
          </cell>
          <cell r="R16">
            <v>3</v>
          </cell>
          <cell r="S16">
            <v>2</v>
          </cell>
          <cell r="U16">
            <v>3</v>
          </cell>
          <cell r="X16">
            <v>20</v>
          </cell>
          <cell r="Y16">
            <v>3</v>
          </cell>
        </row>
        <row r="17">
          <cell r="D17">
            <v>8</v>
          </cell>
          <cell r="E17">
            <v>7</v>
          </cell>
          <cell r="F17">
            <v>1</v>
          </cell>
          <cell r="J17">
            <v>2</v>
          </cell>
          <cell r="K17">
            <v>7</v>
          </cell>
          <cell r="L17">
            <v>2</v>
          </cell>
          <cell r="M17">
            <v>2</v>
          </cell>
          <cell r="N17">
            <v>1</v>
          </cell>
          <cell r="R17">
            <v>3</v>
          </cell>
          <cell r="U17">
            <v>2</v>
          </cell>
          <cell r="X17">
            <v>9</v>
          </cell>
        </row>
        <row r="18">
          <cell r="D18">
            <v>0</v>
          </cell>
          <cell r="X18">
            <v>0</v>
          </cell>
        </row>
        <row r="19">
          <cell r="D19">
            <v>0</v>
          </cell>
        </row>
        <row r="20">
          <cell r="D20">
            <v>0</v>
          </cell>
          <cell r="J20">
            <v>0</v>
          </cell>
          <cell r="K20">
            <v>1</v>
          </cell>
          <cell r="M20">
            <v>1</v>
          </cell>
          <cell r="X20">
            <v>1</v>
          </cell>
        </row>
        <row r="21">
          <cell r="D21">
            <v>20</v>
          </cell>
          <cell r="E21">
            <v>7</v>
          </cell>
          <cell r="F21">
            <v>9</v>
          </cell>
          <cell r="G21">
            <v>4</v>
          </cell>
          <cell r="J21">
            <v>6</v>
          </cell>
          <cell r="K21">
            <v>19</v>
          </cell>
          <cell r="L21">
            <v>2</v>
          </cell>
          <cell r="M21">
            <v>7</v>
          </cell>
          <cell r="N21">
            <v>4</v>
          </cell>
          <cell r="O21">
            <v>1</v>
          </cell>
          <cell r="R21">
            <v>3</v>
          </cell>
          <cell r="X21">
            <v>21</v>
          </cell>
          <cell r="Z21">
            <v>1</v>
          </cell>
        </row>
        <row r="22">
          <cell r="D22">
            <v>33</v>
          </cell>
          <cell r="E22">
            <v>6</v>
          </cell>
          <cell r="F22">
            <v>26</v>
          </cell>
          <cell r="G22">
            <v>1</v>
          </cell>
          <cell r="J22">
            <v>4</v>
          </cell>
          <cell r="K22">
            <v>14</v>
          </cell>
          <cell r="L22">
            <v>1</v>
          </cell>
          <cell r="N22">
            <v>2</v>
          </cell>
          <cell r="O22">
            <v>1</v>
          </cell>
          <cell r="R22">
            <v>4</v>
          </cell>
          <cell r="U22">
            <v>2</v>
          </cell>
          <cell r="X22">
            <v>16</v>
          </cell>
          <cell r="Y22">
            <v>1</v>
          </cell>
        </row>
        <row r="23">
          <cell r="D23">
            <v>7</v>
          </cell>
          <cell r="F23">
            <v>4</v>
          </cell>
          <cell r="G23">
            <v>3</v>
          </cell>
          <cell r="J23">
            <v>4</v>
          </cell>
          <cell r="K23">
            <v>14</v>
          </cell>
          <cell r="L23">
            <v>1</v>
          </cell>
          <cell r="M23">
            <v>4</v>
          </cell>
          <cell r="N23">
            <v>2</v>
          </cell>
          <cell r="R23">
            <v>3</v>
          </cell>
          <cell r="U23">
            <v>1</v>
          </cell>
          <cell r="X23">
            <v>15</v>
          </cell>
          <cell r="Z23">
            <v>2</v>
          </cell>
        </row>
        <row r="25">
          <cell r="E25">
            <v>6</v>
          </cell>
        </row>
        <row r="29">
          <cell r="K29">
            <v>5</v>
          </cell>
          <cell r="L29">
            <v>6</v>
          </cell>
          <cell r="M29">
            <v>9</v>
          </cell>
          <cell r="N29">
            <v>8</v>
          </cell>
          <cell r="O29">
            <v>7</v>
          </cell>
          <cell r="P29">
            <v>1</v>
          </cell>
        </row>
        <row r="30">
          <cell r="K30">
            <v>8</v>
          </cell>
          <cell r="L30">
            <v>6</v>
          </cell>
          <cell r="M30">
            <v>2</v>
          </cell>
          <cell r="N30">
            <v>6</v>
          </cell>
          <cell r="O30">
            <v>6</v>
          </cell>
          <cell r="P30">
            <v>2</v>
          </cell>
        </row>
        <row r="31">
          <cell r="K31">
            <v>1</v>
          </cell>
          <cell r="L31">
            <v>4</v>
          </cell>
          <cell r="M31">
            <v>4</v>
          </cell>
          <cell r="N31">
            <v>2</v>
          </cell>
        </row>
        <row r="33">
          <cell r="K33">
            <v>9</v>
          </cell>
          <cell r="L33">
            <v>14</v>
          </cell>
          <cell r="M33">
            <v>10</v>
          </cell>
          <cell r="N33">
            <v>3</v>
          </cell>
          <cell r="O33">
            <v>7</v>
          </cell>
          <cell r="P33">
            <v>2</v>
          </cell>
        </row>
        <row r="34">
          <cell r="K34">
            <v>9.3</v>
          </cell>
          <cell r="L34">
            <v>5</v>
          </cell>
          <cell r="M34">
            <v>2</v>
          </cell>
          <cell r="N34">
            <v>3</v>
          </cell>
          <cell r="O34">
            <v>12</v>
          </cell>
          <cell r="P34">
            <v>2</v>
          </cell>
        </row>
        <row r="35">
          <cell r="K35">
            <v>2</v>
          </cell>
          <cell r="L35">
            <v>2</v>
          </cell>
          <cell r="M35">
            <v>0</v>
          </cell>
          <cell r="O35">
            <v>6</v>
          </cell>
        </row>
        <row r="36">
          <cell r="K36">
            <v>3</v>
          </cell>
          <cell r="M36">
            <v>1</v>
          </cell>
          <cell r="N36">
            <v>4</v>
          </cell>
          <cell r="O36">
            <v>5</v>
          </cell>
          <cell r="P36">
            <v>1</v>
          </cell>
        </row>
        <row r="37"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</sheetData>
      <sheetData sheetId="2">
        <row r="2">
          <cell r="D2">
            <v>0</v>
          </cell>
          <cell r="J2">
            <v>0</v>
          </cell>
          <cell r="K2">
            <v>4</v>
          </cell>
          <cell r="M2">
            <v>1</v>
          </cell>
          <cell r="W2">
            <v>4</v>
          </cell>
        </row>
        <row r="3">
          <cell r="D3">
            <v>13</v>
          </cell>
          <cell r="E3">
            <v>5</v>
          </cell>
          <cell r="F3">
            <v>7</v>
          </cell>
          <cell r="G3">
            <v>1</v>
          </cell>
          <cell r="J3">
            <v>6</v>
          </cell>
          <cell r="K3">
            <v>21</v>
          </cell>
          <cell r="L3">
            <v>3</v>
          </cell>
          <cell r="M3">
            <v>5</v>
          </cell>
          <cell r="N3">
            <v>1</v>
          </cell>
          <cell r="R3">
            <v>5</v>
          </cell>
          <cell r="W3">
            <v>24</v>
          </cell>
        </row>
        <row r="4">
          <cell r="D4">
            <v>19</v>
          </cell>
          <cell r="E4">
            <v>5</v>
          </cell>
          <cell r="F4">
            <v>9</v>
          </cell>
          <cell r="G4">
            <v>5</v>
          </cell>
          <cell r="J4">
            <v>8</v>
          </cell>
          <cell r="K4">
            <v>26</v>
          </cell>
          <cell r="L4">
            <v>3</v>
          </cell>
          <cell r="M4">
            <v>2</v>
          </cell>
          <cell r="N4">
            <v>6</v>
          </cell>
          <cell r="O4">
            <v>2</v>
          </cell>
          <cell r="R4">
            <v>5</v>
          </cell>
          <cell r="W4">
            <v>29</v>
          </cell>
          <cell r="Y4">
            <v>3</v>
          </cell>
          <cell r="Z4">
            <v>1</v>
          </cell>
        </row>
        <row r="5">
          <cell r="D5">
            <v>70</v>
          </cell>
          <cell r="E5">
            <v>12</v>
          </cell>
          <cell r="F5">
            <v>54</v>
          </cell>
          <cell r="G5">
            <v>4</v>
          </cell>
          <cell r="J5">
            <v>11</v>
          </cell>
          <cell r="K5">
            <v>30</v>
          </cell>
          <cell r="L5">
            <v>2</v>
          </cell>
          <cell r="M5">
            <v>4</v>
          </cell>
          <cell r="N5">
            <v>3</v>
          </cell>
          <cell r="O5">
            <v>2</v>
          </cell>
          <cell r="R5">
            <v>9</v>
          </cell>
          <cell r="S5">
            <v>1</v>
          </cell>
          <cell r="W5">
            <v>35</v>
          </cell>
          <cell r="X5">
            <v>3</v>
          </cell>
          <cell r="Y5">
            <v>2</v>
          </cell>
          <cell r="Z5">
            <v>1</v>
          </cell>
        </row>
        <row r="6">
          <cell r="D6">
            <v>19</v>
          </cell>
          <cell r="E6">
            <v>11</v>
          </cell>
          <cell r="F6">
            <v>4</v>
          </cell>
          <cell r="G6">
            <v>4</v>
          </cell>
          <cell r="J6">
            <v>5</v>
          </cell>
          <cell r="K6">
            <v>16</v>
          </cell>
          <cell r="L6">
            <v>8</v>
          </cell>
          <cell r="M6">
            <v>5</v>
          </cell>
          <cell r="N6">
            <v>4</v>
          </cell>
          <cell r="R6">
            <v>3</v>
          </cell>
          <cell r="W6">
            <v>26</v>
          </cell>
          <cell r="X6">
            <v>2</v>
          </cell>
        </row>
        <row r="7">
          <cell r="D7">
            <v>59</v>
          </cell>
          <cell r="E7">
            <v>25</v>
          </cell>
          <cell r="F7">
            <v>32</v>
          </cell>
          <cell r="G7">
            <v>2</v>
          </cell>
          <cell r="J7">
            <v>12</v>
          </cell>
          <cell r="K7">
            <v>35</v>
          </cell>
          <cell r="L7">
            <v>6</v>
          </cell>
          <cell r="M7">
            <v>4</v>
          </cell>
          <cell r="N7">
            <v>7</v>
          </cell>
          <cell r="R7">
            <v>11</v>
          </cell>
          <cell r="W7">
            <v>41</v>
          </cell>
        </row>
        <row r="8">
          <cell r="D8">
            <v>33</v>
          </cell>
          <cell r="E8">
            <v>26</v>
          </cell>
          <cell r="F8">
            <v>5</v>
          </cell>
          <cell r="G8">
            <v>2</v>
          </cell>
          <cell r="J8">
            <v>10</v>
          </cell>
          <cell r="K8">
            <v>19</v>
          </cell>
          <cell r="N8">
            <v>3</v>
          </cell>
          <cell r="O8">
            <v>1</v>
          </cell>
          <cell r="R8">
            <v>2</v>
          </cell>
          <cell r="S8">
            <v>1</v>
          </cell>
          <cell r="W8">
            <v>19</v>
          </cell>
          <cell r="Y8">
            <v>1</v>
          </cell>
        </row>
        <row r="9">
          <cell r="D9">
            <v>70</v>
          </cell>
          <cell r="E9">
            <v>13</v>
          </cell>
          <cell r="F9">
            <v>55</v>
          </cell>
          <cell r="G9">
            <v>2</v>
          </cell>
          <cell r="J9">
            <v>4</v>
          </cell>
          <cell r="K9">
            <v>29</v>
          </cell>
          <cell r="L9">
            <v>4</v>
          </cell>
          <cell r="M9">
            <v>8</v>
          </cell>
          <cell r="N9">
            <v>3</v>
          </cell>
          <cell r="R9">
            <v>11</v>
          </cell>
          <cell r="W9">
            <v>34</v>
          </cell>
          <cell r="X9">
            <v>1</v>
          </cell>
          <cell r="Y9">
            <v>1</v>
          </cell>
          <cell r="Z9">
            <v>2</v>
          </cell>
        </row>
        <row r="10">
          <cell r="D10">
            <v>36</v>
          </cell>
          <cell r="E10">
            <v>24</v>
          </cell>
          <cell r="F10">
            <v>8</v>
          </cell>
          <cell r="G10">
            <v>4</v>
          </cell>
          <cell r="J10">
            <v>6</v>
          </cell>
          <cell r="K10">
            <v>26</v>
          </cell>
          <cell r="L10">
            <v>6</v>
          </cell>
          <cell r="M10">
            <v>6</v>
          </cell>
          <cell r="N10">
            <v>4</v>
          </cell>
          <cell r="R10">
            <v>7</v>
          </cell>
          <cell r="W10">
            <v>32</v>
          </cell>
          <cell r="Y10">
            <v>1</v>
          </cell>
        </row>
        <row r="11">
          <cell r="D11">
            <v>0</v>
          </cell>
          <cell r="W11">
            <v>0</v>
          </cell>
        </row>
        <row r="12">
          <cell r="D12">
            <v>28</v>
          </cell>
          <cell r="E12">
            <v>13</v>
          </cell>
          <cell r="F12">
            <v>13</v>
          </cell>
          <cell r="G12">
            <v>2</v>
          </cell>
          <cell r="J12">
            <v>5</v>
          </cell>
          <cell r="K12">
            <v>30</v>
          </cell>
          <cell r="L12">
            <v>4</v>
          </cell>
          <cell r="M12">
            <v>9</v>
          </cell>
          <cell r="N12">
            <v>4</v>
          </cell>
          <cell r="P12">
            <v>1</v>
          </cell>
          <cell r="R12">
            <v>4</v>
          </cell>
          <cell r="U12">
            <v>1</v>
          </cell>
          <cell r="W12">
            <v>35</v>
          </cell>
          <cell r="X12">
            <v>1</v>
          </cell>
          <cell r="Y12">
            <v>1</v>
          </cell>
        </row>
        <row r="13">
          <cell r="D13">
            <v>0</v>
          </cell>
          <cell r="J13">
            <v>1</v>
          </cell>
          <cell r="K13">
            <v>2</v>
          </cell>
          <cell r="W13">
            <v>2</v>
          </cell>
        </row>
        <row r="14">
          <cell r="D14">
            <v>0</v>
          </cell>
          <cell r="W14">
            <v>0</v>
          </cell>
        </row>
        <row r="15">
          <cell r="D15">
            <v>8</v>
          </cell>
          <cell r="E15">
            <v>3</v>
          </cell>
          <cell r="G15">
            <v>5</v>
          </cell>
          <cell r="J15">
            <v>0</v>
          </cell>
          <cell r="K15">
            <v>3</v>
          </cell>
          <cell r="L15">
            <v>2</v>
          </cell>
          <cell r="M15">
            <v>1</v>
          </cell>
          <cell r="W15">
            <v>6</v>
          </cell>
          <cell r="X15">
            <v>1</v>
          </cell>
          <cell r="Y15">
            <v>1</v>
          </cell>
        </row>
        <row r="16">
          <cell r="D16">
            <v>16</v>
          </cell>
          <cell r="E16">
            <v>10</v>
          </cell>
          <cell r="F16">
            <v>3</v>
          </cell>
          <cell r="G16">
            <v>3</v>
          </cell>
          <cell r="J16">
            <v>2</v>
          </cell>
          <cell r="K16">
            <v>8</v>
          </cell>
          <cell r="L16">
            <v>1</v>
          </cell>
          <cell r="M16">
            <v>2</v>
          </cell>
          <cell r="N16">
            <v>1</v>
          </cell>
          <cell r="R16">
            <v>4</v>
          </cell>
          <cell r="W16">
            <v>11</v>
          </cell>
          <cell r="X16">
            <v>2</v>
          </cell>
          <cell r="Y16">
            <v>1</v>
          </cell>
        </row>
        <row r="17">
          <cell r="D17">
            <v>0</v>
          </cell>
          <cell r="W17">
            <v>0</v>
          </cell>
        </row>
        <row r="18">
          <cell r="D18">
            <v>0</v>
          </cell>
          <cell r="W18">
            <v>0</v>
          </cell>
        </row>
        <row r="19">
          <cell r="D19">
            <v>0</v>
          </cell>
          <cell r="W19">
            <v>0</v>
          </cell>
        </row>
        <row r="20">
          <cell r="D20">
            <v>3</v>
          </cell>
          <cell r="F20">
            <v>3</v>
          </cell>
          <cell r="W20">
            <v>0</v>
          </cell>
        </row>
        <row r="21">
          <cell r="D21">
            <v>13</v>
          </cell>
          <cell r="E21">
            <v>7</v>
          </cell>
          <cell r="F21">
            <v>3</v>
          </cell>
          <cell r="G21">
            <v>3</v>
          </cell>
          <cell r="J21">
            <v>4</v>
          </cell>
          <cell r="K21">
            <v>17</v>
          </cell>
          <cell r="L21">
            <v>8</v>
          </cell>
          <cell r="M21">
            <v>3</v>
          </cell>
          <cell r="N21">
            <v>2</v>
          </cell>
          <cell r="O21">
            <v>1</v>
          </cell>
          <cell r="R21">
            <v>4</v>
          </cell>
          <cell r="W21">
            <v>30</v>
          </cell>
          <cell r="X21">
            <v>5</v>
          </cell>
          <cell r="Y21">
            <v>2</v>
          </cell>
        </row>
        <row r="22">
          <cell r="D22">
            <v>14</v>
          </cell>
          <cell r="E22">
            <v>5</v>
          </cell>
          <cell r="F22">
            <v>9</v>
          </cell>
          <cell r="J22">
            <v>1</v>
          </cell>
          <cell r="K22">
            <v>7</v>
          </cell>
          <cell r="L22">
            <v>1</v>
          </cell>
          <cell r="M22">
            <v>1</v>
          </cell>
          <cell r="R22">
            <v>2</v>
          </cell>
          <cell r="W22">
            <v>8</v>
          </cell>
          <cell r="Y22">
            <v>2</v>
          </cell>
        </row>
        <row r="23">
          <cell r="D23">
            <v>16</v>
          </cell>
          <cell r="E23">
            <v>5</v>
          </cell>
          <cell r="F23">
            <v>10</v>
          </cell>
          <cell r="G23">
            <v>1</v>
          </cell>
          <cell r="J23">
            <v>8</v>
          </cell>
          <cell r="K23">
            <v>36</v>
          </cell>
          <cell r="L23">
            <v>2</v>
          </cell>
          <cell r="M23">
            <v>11</v>
          </cell>
          <cell r="N23">
            <v>6</v>
          </cell>
          <cell r="O23">
            <v>2</v>
          </cell>
          <cell r="R23">
            <v>8</v>
          </cell>
          <cell r="W23">
            <v>39</v>
          </cell>
          <cell r="X23">
            <v>1</v>
          </cell>
          <cell r="Y23">
            <v>1</v>
          </cell>
        </row>
        <row r="25">
          <cell r="E25">
            <v>12</v>
          </cell>
        </row>
        <row r="29">
          <cell r="K29">
            <v>7</v>
          </cell>
          <cell r="L29">
            <v>9</v>
          </cell>
          <cell r="M29">
            <v>7</v>
          </cell>
          <cell r="N29">
            <v>4</v>
          </cell>
          <cell r="O29">
            <v>10</v>
          </cell>
          <cell r="P29">
            <v>2</v>
          </cell>
        </row>
        <row r="30">
          <cell r="K30">
            <v>21.3</v>
          </cell>
          <cell r="L30">
            <v>26</v>
          </cell>
          <cell r="M30">
            <v>19</v>
          </cell>
          <cell r="N30">
            <v>13</v>
          </cell>
          <cell r="O30">
            <v>18</v>
          </cell>
          <cell r="P30">
            <v>7</v>
          </cell>
        </row>
        <row r="31">
          <cell r="K31">
            <v>6.3</v>
          </cell>
          <cell r="L31">
            <v>5</v>
          </cell>
          <cell r="M31">
            <v>10</v>
          </cell>
          <cell r="N31">
            <v>7</v>
          </cell>
          <cell r="O31">
            <v>5</v>
          </cell>
          <cell r="P31">
            <v>3</v>
          </cell>
        </row>
        <row r="33">
          <cell r="K33">
            <v>27.6</v>
          </cell>
          <cell r="L33">
            <v>35</v>
          </cell>
          <cell r="M33">
            <v>31</v>
          </cell>
          <cell r="N33">
            <v>22</v>
          </cell>
          <cell r="O33">
            <v>24</v>
          </cell>
          <cell r="P33">
            <v>8</v>
          </cell>
        </row>
        <row r="36">
          <cell r="K36">
            <v>8</v>
          </cell>
          <cell r="L36">
            <v>4</v>
          </cell>
          <cell r="M36">
            <v>3</v>
          </cell>
          <cell r="N36">
            <v>6</v>
          </cell>
          <cell r="O36">
            <v>4</v>
          </cell>
          <cell r="P36">
            <v>2</v>
          </cell>
        </row>
        <row r="37">
          <cell r="K37">
            <v>1</v>
          </cell>
          <cell r="L37">
            <v>0</v>
          </cell>
          <cell r="M37">
            <v>3</v>
          </cell>
          <cell r="N37">
            <v>4</v>
          </cell>
          <cell r="O37">
            <v>0</v>
          </cell>
          <cell r="P37">
            <v>0</v>
          </cell>
        </row>
        <row r="38">
          <cell r="K38">
            <v>2</v>
          </cell>
          <cell r="L38">
            <v>2</v>
          </cell>
          <cell r="M38">
            <v>2</v>
          </cell>
          <cell r="N38">
            <v>4</v>
          </cell>
          <cell r="P38">
            <v>1</v>
          </cell>
        </row>
        <row r="39">
          <cell r="K39">
            <v>2</v>
          </cell>
          <cell r="L39">
            <v>3</v>
          </cell>
          <cell r="M39">
            <v>4</v>
          </cell>
          <cell r="N39">
            <v>4</v>
          </cell>
          <cell r="O39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workbookViewId="0" topLeftCell="A1">
      <pane xSplit="9" ySplit="1" topLeftCell="Y29" activePane="bottomRight" state="frozen"/>
      <selection pane="topLeft" activeCell="A1" sqref="A1"/>
      <selection pane="topRight" activeCell="J1" sqref="J1"/>
      <selection pane="bottomLeft" activeCell="A2" sqref="A2"/>
      <selection pane="bottomRight" activeCell="C1" sqref="C1:AA41"/>
    </sheetView>
  </sheetViews>
  <sheetFormatPr defaultColWidth="9.140625" defaultRowHeight="12.75"/>
  <cols>
    <col min="1" max="2" width="9.28125" style="0" hidden="1" customWidth="1"/>
    <col min="3" max="5" width="9.28125" style="0" bestFit="1" customWidth="1"/>
    <col min="6" max="6" width="11.00390625" style="0" bestFit="1" customWidth="1"/>
    <col min="7" max="7" width="6.28125" style="0" customWidth="1"/>
    <col min="8" max="8" width="12.421875" style="0" customWidth="1"/>
    <col min="9" max="9" width="21.57421875" style="0" customWidth="1"/>
    <col min="10" max="17" width="9.28125" style="0" bestFit="1" customWidth="1"/>
    <col min="18" max="18" width="9.57421875" style="0" bestFit="1" customWidth="1"/>
    <col min="19" max="19" width="9.28125" style="0" bestFit="1" customWidth="1"/>
    <col min="21" max="21" width="9.57421875" style="0" bestFit="1" customWidth="1"/>
    <col min="22" max="24" width="9.28125" style="0" bestFit="1" customWidth="1"/>
    <col min="26" max="26" width="10.8515625" style="0" bestFit="1" customWidth="1"/>
    <col min="27" max="27" width="9.28125" style="0" bestFit="1" customWidth="1"/>
  </cols>
  <sheetData>
    <row r="1" spans="1:29" ht="87" customHeight="1">
      <c r="A1" s="3" t="s">
        <v>55</v>
      </c>
      <c r="B1" s="3" t="s">
        <v>56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57</v>
      </c>
      <c r="I1" s="2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58</v>
      </c>
      <c r="V1" s="3" t="s">
        <v>17</v>
      </c>
      <c r="W1" s="3" t="s">
        <v>18</v>
      </c>
      <c r="X1" s="3" t="s">
        <v>19</v>
      </c>
      <c r="Y1" s="3" t="s">
        <v>59</v>
      </c>
      <c r="Z1" s="3" t="s">
        <v>60</v>
      </c>
      <c r="AA1" s="3" t="s">
        <v>20</v>
      </c>
      <c r="AB1" s="2" t="s">
        <v>5</v>
      </c>
      <c r="AC1" s="3" t="s">
        <v>20</v>
      </c>
    </row>
    <row r="2" spans="1:29" ht="18" customHeight="1">
      <c r="A2" s="7"/>
      <c r="B2" s="7"/>
      <c r="C2" s="2">
        <v>10</v>
      </c>
      <c r="D2" s="8">
        <f>'[1]Pre-league Stats'!D2+'[1]League Stats'!D2</f>
        <v>0</v>
      </c>
      <c r="E2" s="8">
        <f>'[1]Pre-league Stats'!E2+'[1]League Stats'!E2</f>
        <v>0</v>
      </c>
      <c r="F2" s="8">
        <f>'[1]Pre-league Stats'!F2+'[1]League Stats'!F2</f>
        <v>0</v>
      </c>
      <c r="G2" s="8">
        <f>'[1]Pre-league Stats'!G2+'[1]League Stats'!G2</f>
        <v>0</v>
      </c>
      <c r="H2" s="4" t="e">
        <f>(E2+F2)/(E2+F2+G2)</f>
        <v>#DIV/0!</v>
      </c>
      <c r="I2" s="2" t="s">
        <v>67</v>
      </c>
      <c r="J2" s="8">
        <f>'[1]Pre-league Stats'!J2+'[1]League Stats'!J2</f>
        <v>0</v>
      </c>
      <c r="K2" s="8">
        <f>'[1]Pre-league Stats'!K2+'[1]League Stats'!K2</f>
        <v>4</v>
      </c>
      <c r="L2" s="8">
        <f>'[1]Pre-league Stats'!L2+'[1]League Stats'!L2</f>
        <v>0</v>
      </c>
      <c r="M2" s="8">
        <f>'[1]Pre-league Stats'!M2+'[1]League Stats'!M2</f>
        <v>1</v>
      </c>
      <c r="N2" s="8">
        <f>'[1]Pre-league Stats'!N2+'[1]League Stats'!N2</f>
        <v>0</v>
      </c>
      <c r="O2" s="8">
        <f>'[1]Pre-league Stats'!O2+'[1]League Stats'!O2</f>
        <v>0</v>
      </c>
      <c r="P2" s="8">
        <f>'[1]Pre-league Stats'!P2+'[1]League Stats'!P2</f>
        <v>0</v>
      </c>
      <c r="Q2" s="8">
        <f>'[1]Pre-league Stats'!Q2+'[1]League Stats'!Q2</f>
        <v>0</v>
      </c>
      <c r="R2" s="8">
        <f>'[1]Pre-league Stats'!R2+'[1]League Stats'!R2</f>
        <v>0</v>
      </c>
      <c r="S2" s="8">
        <f>'[1]Pre-league Stats'!S2+'[1]League Stats'!S2</f>
        <v>0</v>
      </c>
      <c r="T2" s="5">
        <f>((J2-O2-P2-Q2)+2*O2+3*P2+4*Q2)/K2</f>
        <v>0</v>
      </c>
      <c r="U2" s="6">
        <f>J2/K2</f>
        <v>0</v>
      </c>
      <c r="V2" s="8">
        <f>'[1]Pre-league Stats'!X2+'[1]League Stats'!W2</f>
        <v>4</v>
      </c>
      <c r="W2" s="8">
        <f>'[1]Pre-league Stats'!Y2+'[1]League Stats'!X2</f>
        <v>0</v>
      </c>
      <c r="X2" s="8">
        <f>'[1]Pre-league Stats'!Z2+'[1]League Stats'!Y2</f>
        <v>0</v>
      </c>
      <c r="Y2" s="8">
        <f>'[1]League Stats'!Z2+'[1]Pre-league Stats'!AA2</f>
        <v>0</v>
      </c>
      <c r="Z2" s="18">
        <f>(J2+L2+S2+X2)/V2</f>
        <v>0</v>
      </c>
      <c r="AA2" s="8">
        <f>'[1]Pre-league Stats'!U2+'[1]League Stats'!U2</f>
        <v>0</v>
      </c>
      <c r="AB2" s="2" t="s">
        <v>21</v>
      </c>
      <c r="AC2" s="7"/>
    </row>
    <row r="3" spans="1:29" ht="18" customHeight="1">
      <c r="A3" s="8"/>
      <c r="B3" s="15"/>
      <c r="C3" s="2">
        <v>10</v>
      </c>
      <c r="D3" s="8">
        <f>'[1]Pre-league Stats'!D3+'[1]League Stats'!D3</f>
        <v>14</v>
      </c>
      <c r="E3" s="8">
        <f>'[1]Pre-league Stats'!E3+'[1]League Stats'!E3</f>
        <v>5</v>
      </c>
      <c r="F3" s="8">
        <f>'[1]Pre-league Stats'!F3+'[1]League Stats'!F3</f>
        <v>8</v>
      </c>
      <c r="G3" s="8">
        <f>'[1]Pre-league Stats'!G3+'[1]League Stats'!G3</f>
        <v>1</v>
      </c>
      <c r="H3" s="4">
        <f>(E3+F3)/(E3+F3+G3)</f>
        <v>0.9285714285714286</v>
      </c>
      <c r="I3" s="2" t="s">
        <v>21</v>
      </c>
      <c r="J3" s="8">
        <f>'[1]Pre-league Stats'!J3+'[1]League Stats'!J3</f>
        <v>8</v>
      </c>
      <c r="K3" s="8">
        <f>'[1]Pre-league Stats'!K3+'[1]League Stats'!K3</f>
        <v>26</v>
      </c>
      <c r="L3" s="8">
        <f>'[1]Pre-league Stats'!L3+'[1]League Stats'!L3</f>
        <v>4</v>
      </c>
      <c r="M3" s="8">
        <f>'[1]Pre-league Stats'!M3+'[1]League Stats'!M3</f>
        <v>7</v>
      </c>
      <c r="N3" s="8">
        <f>'[1]Pre-league Stats'!N3+'[1]League Stats'!N3</f>
        <v>4</v>
      </c>
      <c r="O3" s="8">
        <f>'[1]Pre-league Stats'!O3+'[1]League Stats'!O3</f>
        <v>0</v>
      </c>
      <c r="P3" s="8">
        <f>'[1]Pre-league Stats'!P3+'[1]League Stats'!P3</f>
        <v>0</v>
      </c>
      <c r="Q3" s="8">
        <f>'[1]Pre-league Stats'!Q3+'[1]League Stats'!Q3</f>
        <v>0</v>
      </c>
      <c r="R3" s="8">
        <f>'[1]Pre-league Stats'!R3+'[1]League Stats'!R3</f>
        <v>7</v>
      </c>
      <c r="S3" s="8">
        <f>'[1]Pre-league Stats'!S3+'[1]League Stats'!S3</f>
        <v>0</v>
      </c>
      <c r="T3" s="5">
        <f>((J3-O3-P3-Q3)+2*O3+3*P3+4*Q3)/K3</f>
        <v>0.3076923076923077</v>
      </c>
      <c r="U3" s="6">
        <f>J3/K3</f>
        <v>0.3076923076923077</v>
      </c>
      <c r="V3" s="8">
        <f>'[1]Pre-league Stats'!X3+'[1]League Stats'!W3</f>
        <v>30</v>
      </c>
      <c r="W3" s="8">
        <f>'[1]Pre-league Stats'!Y3+'[1]League Stats'!X3</f>
        <v>0</v>
      </c>
      <c r="X3" s="8">
        <f>'[1]Pre-league Stats'!Z3+'[1]League Stats'!Y3</f>
        <v>1</v>
      </c>
      <c r="Y3" s="8">
        <f>'[1]League Stats'!Z3+'[1]Pre-league Stats'!AA3</f>
        <v>0</v>
      </c>
      <c r="Z3" s="18">
        <f>(J3+L3+S3+X3)/V3</f>
        <v>0.43333333333333335</v>
      </c>
      <c r="AA3" s="8">
        <f>'[1]Pre-league Stats'!U3+'[1]League Stats'!U3</f>
        <v>2</v>
      </c>
      <c r="AB3" s="2" t="s">
        <v>22</v>
      </c>
      <c r="AC3" s="8"/>
    </row>
    <row r="4" spans="1:29" ht="18" customHeight="1">
      <c r="A4" s="8"/>
      <c r="B4" s="15"/>
      <c r="C4" s="2">
        <v>10</v>
      </c>
      <c r="D4" s="8">
        <f>'[1]Pre-league Stats'!D4+'[1]League Stats'!D4</f>
        <v>22</v>
      </c>
      <c r="E4" s="8">
        <f>'[1]Pre-league Stats'!E4+'[1]League Stats'!E4</f>
        <v>6</v>
      </c>
      <c r="F4" s="8">
        <f>'[1]Pre-league Stats'!F4+'[1]League Stats'!F4</f>
        <v>10</v>
      </c>
      <c r="G4" s="8">
        <f>'[1]Pre-league Stats'!G4+'[1]League Stats'!G4</f>
        <v>6</v>
      </c>
      <c r="H4" s="4">
        <f>(E4+F4)/(E4+F4+G4)</f>
        <v>0.7272727272727273</v>
      </c>
      <c r="I4" s="2" t="s">
        <v>22</v>
      </c>
      <c r="J4" s="8">
        <f>'[1]Pre-league Stats'!J4+'[1]League Stats'!J4</f>
        <v>9</v>
      </c>
      <c r="K4" s="8">
        <f>'[1]Pre-league Stats'!K4+'[1]League Stats'!K4</f>
        <v>32</v>
      </c>
      <c r="L4" s="8">
        <f>'[1]Pre-league Stats'!L4+'[1]League Stats'!L4</f>
        <v>5</v>
      </c>
      <c r="M4" s="8">
        <f>'[1]Pre-league Stats'!M4+'[1]League Stats'!M4</f>
        <v>4</v>
      </c>
      <c r="N4" s="8">
        <f>'[1]Pre-league Stats'!N4+'[1]League Stats'!N4</f>
        <v>7</v>
      </c>
      <c r="O4" s="8">
        <f>'[1]Pre-league Stats'!O4+'[1]League Stats'!O4</f>
        <v>2</v>
      </c>
      <c r="P4" s="8">
        <f>'[1]Pre-league Stats'!P4+'[1]League Stats'!P4</f>
        <v>0</v>
      </c>
      <c r="Q4" s="8">
        <f>'[1]Pre-league Stats'!Q4+'[1]League Stats'!Q4</f>
        <v>0</v>
      </c>
      <c r="R4" s="8">
        <f>'[1]Pre-league Stats'!R4+'[1]League Stats'!R4</f>
        <v>6</v>
      </c>
      <c r="S4" s="8">
        <f>'[1]Pre-league Stats'!S4+'[1]League Stats'!S4</f>
        <v>0</v>
      </c>
      <c r="T4" s="5">
        <f aca="true" t="shared" si="0" ref="T4:T23">((J4-O4-P4-Q4)+2*O4+3*P4+4*Q4)/K4</f>
        <v>0.34375</v>
      </c>
      <c r="U4" s="6">
        <f aca="true" t="shared" si="1" ref="U4:U23">J4/K4</f>
        <v>0.28125</v>
      </c>
      <c r="V4" s="8">
        <f>'[1]Pre-league Stats'!X4+'[1]League Stats'!W4</f>
        <v>37</v>
      </c>
      <c r="W4" s="8">
        <f>'[1]Pre-league Stats'!Y4+'[1]League Stats'!X4</f>
        <v>0</v>
      </c>
      <c r="X4" s="8">
        <f>'[1]Pre-league Stats'!Z4+'[1]League Stats'!Y4</f>
        <v>4</v>
      </c>
      <c r="Y4" s="8">
        <f>'[1]League Stats'!Z4+'[1]Pre-league Stats'!AA4</f>
        <v>1</v>
      </c>
      <c r="Z4" s="18">
        <f aca="true" t="shared" si="2" ref="Z4:Z23">(J4+L4+S4+X4)/V4</f>
        <v>0.4864864864864865</v>
      </c>
      <c r="AA4" s="8">
        <f>'[1]Pre-league Stats'!U4+'[1]League Stats'!U4</f>
        <v>0</v>
      </c>
      <c r="AB4" s="2" t="s">
        <v>23</v>
      </c>
      <c r="AC4" s="8"/>
    </row>
    <row r="5" spans="1:29" ht="18" customHeight="1">
      <c r="A5" s="8"/>
      <c r="B5" s="15"/>
      <c r="C5" s="2">
        <v>10</v>
      </c>
      <c r="D5" s="8">
        <f>'[1]Pre-league Stats'!D5+'[1]League Stats'!D5</f>
        <v>86</v>
      </c>
      <c r="E5" s="8">
        <f>'[1]Pre-league Stats'!E5+'[1]League Stats'!E5</f>
        <v>14</v>
      </c>
      <c r="F5" s="8">
        <f>'[1]Pre-league Stats'!F5+'[1]League Stats'!F5</f>
        <v>68</v>
      </c>
      <c r="G5" s="8">
        <f>'[1]Pre-league Stats'!G5+'[1]League Stats'!G5</f>
        <v>4</v>
      </c>
      <c r="H5" s="4">
        <f aca="true" t="shared" si="3" ref="H5:H23">(E5+F5)/(E5+F5+G5)</f>
        <v>0.9534883720930233</v>
      </c>
      <c r="I5" s="2" t="s">
        <v>23</v>
      </c>
      <c r="J5" s="8">
        <f>'[1]Pre-league Stats'!J5+'[1]League Stats'!J5</f>
        <v>15</v>
      </c>
      <c r="K5" s="8">
        <f>'[1]Pre-league Stats'!K5+'[1]League Stats'!K5</f>
        <v>39</v>
      </c>
      <c r="L5" s="8">
        <f>'[1]Pre-league Stats'!L5+'[1]League Stats'!L5</f>
        <v>2</v>
      </c>
      <c r="M5" s="8">
        <f>'[1]Pre-league Stats'!M5+'[1]League Stats'!M5</f>
        <v>5</v>
      </c>
      <c r="N5" s="8">
        <f>'[1]Pre-league Stats'!N5+'[1]League Stats'!N5</f>
        <v>4</v>
      </c>
      <c r="O5" s="8">
        <f>'[1]Pre-league Stats'!O5+'[1]League Stats'!O5</f>
        <v>4</v>
      </c>
      <c r="P5" s="8">
        <f>'[1]Pre-league Stats'!P5+'[1]League Stats'!P5</f>
        <v>0</v>
      </c>
      <c r="Q5" s="8">
        <f>'[1]Pre-league Stats'!Q5+'[1]League Stats'!Q5</f>
        <v>0</v>
      </c>
      <c r="R5" s="8">
        <f>'[1]Pre-league Stats'!R5+'[1]League Stats'!R5</f>
        <v>13</v>
      </c>
      <c r="S5" s="8">
        <f>'[1]Pre-league Stats'!S5+'[1]League Stats'!S5</f>
        <v>1</v>
      </c>
      <c r="T5" s="5">
        <f t="shared" si="0"/>
        <v>0.48717948717948717</v>
      </c>
      <c r="U5" s="6">
        <f t="shared" si="1"/>
        <v>0.38461538461538464</v>
      </c>
      <c r="V5" s="8">
        <f>'[1]Pre-league Stats'!X5+'[1]League Stats'!W5</f>
        <v>46</v>
      </c>
      <c r="W5" s="8">
        <f>'[1]Pre-league Stats'!Y5+'[1]League Stats'!X5</f>
        <v>5</v>
      </c>
      <c r="X5" s="8">
        <f>'[1]Pre-league Stats'!Z5+'[1]League Stats'!Y5</f>
        <v>2</v>
      </c>
      <c r="Y5" s="8">
        <f>'[1]League Stats'!Z5+'[1]Pre-league Stats'!AA5</f>
        <v>1</v>
      </c>
      <c r="Z5" s="18">
        <f t="shared" si="2"/>
        <v>0.43478260869565216</v>
      </c>
      <c r="AA5" s="8">
        <f>'[1]Pre-league Stats'!U5+'[1]League Stats'!U5</f>
        <v>4</v>
      </c>
      <c r="AB5" s="2" t="s">
        <v>24</v>
      </c>
      <c r="AC5" s="8"/>
    </row>
    <row r="6" spans="1:29" ht="18" customHeight="1">
      <c r="A6" s="8"/>
      <c r="B6" s="15">
        <v>9</v>
      </c>
      <c r="C6" s="2">
        <v>9</v>
      </c>
      <c r="D6" s="8">
        <f>'[1]Pre-league Stats'!D6+'[1]League Stats'!D6</f>
        <v>28</v>
      </c>
      <c r="E6" s="8">
        <f>'[1]Pre-league Stats'!E6+'[1]League Stats'!E6</f>
        <v>17</v>
      </c>
      <c r="F6" s="8">
        <f>'[1]Pre-league Stats'!F6+'[1]League Stats'!F6</f>
        <v>6</v>
      </c>
      <c r="G6" s="8">
        <f>'[1]Pre-league Stats'!G6+'[1]League Stats'!G6</f>
        <v>5</v>
      </c>
      <c r="H6" s="4">
        <f t="shared" si="3"/>
        <v>0.8214285714285714</v>
      </c>
      <c r="I6" s="2" t="s">
        <v>24</v>
      </c>
      <c r="J6" s="8">
        <f>'[1]Pre-league Stats'!J6+'[1]League Stats'!J6</f>
        <v>7</v>
      </c>
      <c r="K6" s="8">
        <f>'[1]Pre-league Stats'!K6+'[1]League Stats'!K6</f>
        <v>25</v>
      </c>
      <c r="L6" s="8">
        <f>'[1]Pre-league Stats'!L6+'[1]League Stats'!L6</f>
        <v>9</v>
      </c>
      <c r="M6" s="8">
        <f>'[1]Pre-league Stats'!M6+'[1]League Stats'!M6</f>
        <v>8</v>
      </c>
      <c r="N6" s="8">
        <f>'[1]Pre-league Stats'!N6+'[1]League Stats'!N6</f>
        <v>5</v>
      </c>
      <c r="O6" s="8">
        <f>'[1]Pre-league Stats'!O6+'[1]League Stats'!O6</f>
        <v>0</v>
      </c>
      <c r="P6" s="8">
        <f>'[1]Pre-league Stats'!P6+'[1]League Stats'!P6</f>
        <v>0</v>
      </c>
      <c r="Q6" s="8">
        <f>'[1]Pre-league Stats'!Q6+'[1]League Stats'!Q6</f>
        <v>0</v>
      </c>
      <c r="R6" s="8">
        <f>'[1]Pre-league Stats'!R6+'[1]League Stats'!R6</f>
        <v>4</v>
      </c>
      <c r="S6" s="8">
        <f>'[1]Pre-league Stats'!S6+'[1]League Stats'!S6</f>
        <v>0</v>
      </c>
      <c r="T6" s="5">
        <f t="shared" si="0"/>
        <v>0.28</v>
      </c>
      <c r="U6" s="6">
        <f t="shared" si="1"/>
        <v>0.28</v>
      </c>
      <c r="V6" s="8">
        <f>'[1]Pre-league Stats'!X6+'[1]League Stats'!W6</f>
        <v>36</v>
      </c>
      <c r="W6" s="8">
        <f>'[1]Pre-league Stats'!Y6+'[1]League Stats'!X6</f>
        <v>2</v>
      </c>
      <c r="X6" s="8">
        <f>'[1]Pre-league Stats'!Z6+'[1]League Stats'!Y6</f>
        <v>0</v>
      </c>
      <c r="Y6" s="8">
        <f>'[1]League Stats'!Z6+'[1]Pre-league Stats'!AA6</f>
        <v>2</v>
      </c>
      <c r="Z6" s="18">
        <f t="shared" si="2"/>
        <v>0.4444444444444444</v>
      </c>
      <c r="AA6" s="8">
        <f>'[1]Pre-league Stats'!U6+'[1]League Stats'!U6</f>
        <v>0</v>
      </c>
      <c r="AB6" s="2" t="s">
        <v>25</v>
      </c>
      <c r="AC6" s="8"/>
    </row>
    <row r="7" spans="1:29" ht="18" customHeight="1">
      <c r="A7" s="8"/>
      <c r="B7" s="14"/>
      <c r="C7" s="2">
        <v>10</v>
      </c>
      <c r="D7" s="8">
        <f>'[1]Pre-league Stats'!D7+'[1]League Stats'!D7</f>
        <v>80</v>
      </c>
      <c r="E7" s="8">
        <f>'[1]Pre-league Stats'!E7+'[1]League Stats'!E7</f>
        <v>35</v>
      </c>
      <c r="F7" s="8">
        <f>'[1]Pre-league Stats'!F7+'[1]League Stats'!F7</f>
        <v>42</v>
      </c>
      <c r="G7" s="8">
        <f>'[1]Pre-league Stats'!G7+'[1]League Stats'!G7</f>
        <v>3</v>
      </c>
      <c r="H7" s="4">
        <f t="shared" si="3"/>
        <v>0.9625</v>
      </c>
      <c r="I7" s="2" t="s">
        <v>25</v>
      </c>
      <c r="J7" s="8">
        <f>'[1]Pre-league Stats'!J7+'[1]League Stats'!J7</f>
        <v>19</v>
      </c>
      <c r="K7" s="8">
        <f>'[1]Pre-league Stats'!K7+'[1]League Stats'!K7</f>
        <v>55</v>
      </c>
      <c r="L7" s="8">
        <f>'[1]Pre-league Stats'!L7+'[1]League Stats'!L7</f>
        <v>7</v>
      </c>
      <c r="M7" s="8">
        <f>'[1]Pre-league Stats'!M7+'[1]League Stats'!M7</f>
        <v>8</v>
      </c>
      <c r="N7" s="8">
        <f>'[1]Pre-league Stats'!N7+'[1]League Stats'!N7</f>
        <v>12</v>
      </c>
      <c r="O7" s="8">
        <f>'[1]Pre-league Stats'!O7+'[1]League Stats'!O7</f>
        <v>2</v>
      </c>
      <c r="P7" s="8">
        <f>'[1]Pre-league Stats'!P7+'[1]League Stats'!P7</f>
        <v>0</v>
      </c>
      <c r="Q7" s="8">
        <f>'[1]Pre-league Stats'!Q7+'[1]League Stats'!Q7</f>
        <v>0</v>
      </c>
      <c r="R7" s="8">
        <f>'[1]Pre-league Stats'!R7+'[1]League Stats'!R7</f>
        <v>16</v>
      </c>
      <c r="S7" s="8">
        <f>'[1]Pre-league Stats'!S7+'[1]League Stats'!S7</f>
        <v>0</v>
      </c>
      <c r="T7" s="5">
        <f t="shared" si="0"/>
        <v>0.38181818181818183</v>
      </c>
      <c r="U7" s="6">
        <f t="shared" si="1"/>
        <v>0.34545454545454546</v>
      </c>
      <c r="V7" s="8">
        <f>'[1]Pre-league Stats'!X7+'[1]League Stats'!W7</f>
        <v>62</v>
      </c>
      <c r="W7" s="8">
        <f>'[1]Pre-league Stats'!Y7+'[1]League Stats'!X7</f>
        <v>0</v>
      </c>
      <c r="X7" s="8">
        <f>'[1]Pre-league Stats'!Z7+'[1]League Stats'!Y7</f>
        <v>0</v>
      </c>
      <c r="Y7" s="8">
        <f>'[1]League Stats'!Z7+'[1]Pre-league Stats'!AA7</f>
        <v>2</v>
      </c>
      <c r="Z7" s="18">
        <f t="shared" si="2"/>
        <v>0.41935483870967744</v>
      </c>
      <c r="AA7" s="8">
        <f>'[1]Pre-league Stats'!U7+'[1]League Stats'!U7</f>
        <v>4</v>
      </c>
      <c r="AB7" s="2" t="s">
        <v>26</v>
      </c>
      <c r="AC7" s="8"/>
    </row>
    <row r="8" spans="1:29" ht="18" customHeight="1">
      <c r="A8" s="8"/>
      <c r="B8" s="15"/>
      <c r="C8" s="2">
        <v>9</v>
      </c>
      <c r="D8" s="8">
        <f>'[1]Pre-league Stats'!D8+'[1]League Stats'!D8</f>
        <v>45</v>
      </c>
      <c r="E8" s="8">
        <f>'[1]Pre-league Stats'!E8+'[1]League Stats'!E8</f>
        <v>37</v>
      </c>
      <c r="F8" s="8">
        <f>'[1]Pre-league Stats'!F8+'[1]League Stats'!F8</f>
        <v>5</v>
      </c>
      <c r="G8" s="8">
        <f>'[1]Pre-league Stats'!G8+'[1]League Stats'!G8</f>
        <v>3</v>
      </c>
      <c r="H8" s="4">
        <f t="shared" si="3"/>
        <v>0.9333333333333333</v>
      </c>
      <c r="I8" s="2" t="s">
        <v>26</v>
      </c>
      <c r="J8" s="8">
        <f>'[1]Pre-league Stats'!J8+'[1]League Stats'!J8</f>
        <v>14</v>
      </c>
      <c r="K8" s="8">
        <f>'[1]Pre-league Stats'!K8+'[1]League Stats'!K8</f>
        <v>29</v>
      </c>
      <c r="L8" s="8">
        <f>'[1]Pre-league Stats'!L8+'[1]League Stats'!L8</f>
        <v>0</v>
      </c>
      <c r="M8" s="8">
        <f>'[1]Pre-league Stats'!M8+'[1]League Stats'!M8</f>
        <v>3</v>
      </c>
      <c r="N8" s="8">
        <f>'[1]Pre-league Stats'!N8+'[1]League Stats'!N8</f>
        <v>3</v>
      </c>
      <c r="O8" s="8">
        <f>'[1]Pre-league Stats'!O8+'[1]League Stats'!O8</f>
        <v>1</v>
      </c>
      <c r="P8" s="8">
        <f>'[1]Pre-league Stats'!P8+'[1]League Stats'!P8</f>
        <v>0</v>
      </c>
      <c r="Q8" s="8">
        <f>'[1]Pre-league Stats'!Q8+'[1]League Stats'!Q8</f>
        <v>0</v>
      </c>
      <c r="R8" s="8">
        <f>'[1]Pre-league Stats'!R8+'[1]League Stats'!R8</f>
        <v>4</v>
      </c>
      <c r="S8" s="8">
        <f>'[1]Pre-league Stats'!S8+'[1]League Stats'!S8</f>
        <v>1</v>
      </c>
      <c r="T8" s="5">
        <f t="shared" si="0"/>
        <v>0.5172413793103449</v>
      </c>
      <c r="U8" s="6">
        <f t="shared" si="1"/>
        <v>0.4827586206896552</v>
      </c>
      <c r="V8" s="8">
        <f>'[1]Pre-league Stats'!X8+'[1]League Stats'!W8</f>
        <v>29</v>
      </c>
      <c r="W8" s="8">
        <f>'[1]Pre-league Stats'!Y8+'[1]League Stats'!X8</f>
        <v>0</v>
      </c>
      <c r="X8" s="8">
        <f>'[1]Pre-league Stats'!Z8+'[1]League Stats'!Y8</f>
        <v>2</v>
      </c>
      <c r="Y8" s="8">
        <f>'[1]League Stats'!Z8+'[1]Pre-league Stats'!AA8</f>
        <v>0</v>
      </c>
      <c r="Z8" s="18">
        <f t="shared" si="2"/>
        <v>0.5862068965517241</v>
      </c>
      <c r="AA8" s="8">
        <f>'[1]Pre-league Stats'!U8+'[1]League Stats'!U8</f>
        <v>1</v>
      </c>
      <c r="AB8" s="2" t="s">
        <v>27</v>
      </c>
      <c r="AC8" s="8"/>
    </row>
    <row r="9" spans="1:29" ht="18" customHeight="1">
      <c r="A9" s="8"/>
      <c r="B9" s="15"/>
      <c r="C9" s="2">
        <v>10</v>
      </c>
      <c r="D9" s="8">
        <f>'[1]Pre-league Stats'!D9+'[1]League Stats'!D9</f>
        <v>111</v>
      </c>
      <c r="E9" s="8">
        <f>'[1]Pre-league Stats'!E9+'[1]League Stats'!E9</f>
        <v>15</v>
      </c>
      <c r="F9" s="8">
        <f>'[1]Pre-league Stats'!F9+'[1]League Stats'!F9</f>
        <v>92</v>
      </c>
      <c r="G9" s="8">
        <f>'[1]Pre-league Stats'!G9+'[1]League Stats'!G9</f>
        <v>4</v>
      </c>
      <c r="H9" s="4">
        <f t="shared" si="3"/>
        <v>0.963963963963964</v>
      </c>
      <c r="I9" s="2" t="s">
        <v>27</v>
      </c>
      <c r="J9" s="8">
        <f>'[1]Pre-league Stats'!J9+'[1]League Stats'!J9</f>
        <v>8</v>
      </c>
      <c r="K9" s="8">
        <f>'[1]Pre-league Stats'!K9+'[1]League Stats'!K9</f>
        <v>48</v>
      </c>
      <c r="L9" s="8">
        <f>'[1]Pre-league Stats'!L9+'[1]League Stats'!L9</f>
        <v>5</v>
      </c>
      <c r="M9" s="8">
        <f>'[1]Pre-league Stats'!M9+'[1]League Stats'!M9</f>
        <v>12</v>
      </c>
      <c r="N9" s="8">
        <f>'[1]Pre-league Stats'!N9+'[1]League Stats'!N9</f>
        <v>8</v>
      </c>
      <c r="O9" s="8">
        <f>'[1]Pre-league Stats'!O9+'[1]League Stats'!O9</f>
        <v>0</v>
      </c>
      <c r="P9" s="8">
        <f>'[1]Pre-league Stats'!P9+'[1]League Stats'!P9</f>
        <v>0</v>
      </c>
      <c r="Q9" s="8">
        <f>'[1]Pre-league Stats'!Q9+'[1]League Stats'!Q9</f>
        <v>0</v>
      </c>
      <c r="R9" s="8">
        <f>'[1]Pre-league Stats'!R9+'[1]League Stats'!R9</f>
        <v>15</v>
      </c>
      <c r="S9" s="8">
        <f>'[1]Pre-league Stats'!S9+'[1]League Stats'!S9</f>
        <v>0</v>
      </c>
      <c r="T9" s="5">
        <f t="shared" si="0"/>
        <v>0.16666666666666666</v>
      </c>
      <c r="U9" s="6">
        <f t="shared" si="1"/>
        <v>0.16666666666666666</v>
      </c>
      <c r="V9" s="8">
        <f>'[1]Pre-league Stats'!X9+'[1]League Stats'!W9</f>
        <v>55</v>
      </c>
      <c r="W9" s="8">
        <f>'[1]Pre-league Stats'!Y9+'[1]League Stats'!X9</f>
        <v>2</v>
      </c>
      <c r="X9" s="8">
        <f>'[1]Pre-league Stats'!Z9+'[1]League Stats'!Y9</f>
        <v>3</v>
      </c>
      <c r="Y9" s="8">
        <f>'[1]League Stats'!Z9+'[1]Pre-league Stats'!AA9</f>
        <v>2</v>
      </c>
      <c r="Z9" s="18">
        <f t="shared" si="2"/>
        <v>0.2909090909090909</v>
      </c>
      <c r="AA9" s="8">
        <f>'[1]Pre-league Stats'!U9+'[1]League Stats'!U9</f>
        <v>0</v>
      </c>
      <c r="AB9" s="2" t="s">
        <v>28</v>
      </c>
      <c r="AC9" s="8"/>
    </row>
    <row r="10" spans="1:29" ht="18" customHeight="1">
      <c r="A10" s="8"/>
      <c r="B10" s="15"/>
      <c r="C10" s="2">
        <v>9</v>
      </c>
      <c r="D10" s="8">
        <f>'[1]Pre-league Stats'!D10+'[1]League Stats'!D10</f>
        <v>45</v>
      </c>
      <c r="E10" s="8">
        <f>'[1]Pre-league Stats'!E10+'[1]League Stats'!E10</f>
        <v>33</v>
      </c>
      <c r="F10" s="8">
        <f>'[1]Pre-league Stats'!F10+'[1]League Stats'!F10</f>
        <v>8</v>
      </c>
      <c r="G10" s="8">
        <f>'[1]Pre-league Stats'!G10+'[1]League Stats'!G10</f>
        <v>4</v>
      </c>
      <c r="H10" s="4">
        <f t="shared" si="3"/>
        <v>0.9111111111111111</v>
      </c>
      <c r="I10" s="2" t="s">
        <v>28</v>
      </c>
      <c r="J10" s="8">
        <f>'[1]Pre-league Stats'!J10+'[1]League Stats'!J10</f>
        <v>10</v>
      </c>
      <c r="K10" s="8">
        <f>'[1]Pre-league Stats'!K10+'[1]League Stats'!K10</f>
        <v>32</v>
      </c>
      <c r="L10" s="8">
        <f>'[1]Pre-league Stats'!L10+'[1]League Stats'!L10</f>
        <v>6</v>
      </c>
      <c r="M10" s="8">
        <f>'[1]Pre-league Stats'!M10+'[1]League Stats'!M10</f>
        <v>8</v>
      </c>
      <c r="N10" s="8">
        <f>'[1]Pre-league Stats'!N10+'[1]League Stats'!N10</f>
        <v>6</v>
      </c>
      <c r="O10" s="8">
        <f>'[1]Pre-league Stats'!O10+'[1]League Stats'!O10</f>
        <v>0</v>
      </c>
      <c r="P10" s="8">
        <f>'[1]Pre-league Stats'!P10+'[1]League Stats'!P10</f>
        <v>0</v>
      </c>
      <c r="Q10" s="8">
        <f>'[1]Pre-league Stats'!Q10+'[1]League Stats'!Q10</f>
        <v>0</v>
      </c>
      <c r="R10" s="8">
        <f>'[1]Pre-league Stats'!R10+'[1]League Stats'!R10</f>
        <v>7</v>
      </c>
      <c r="S10" s="8">
        <f>'[1]Pre-league Stats'!S10+'[1]League Stats'!S10</f>
        <v>0</v>
      </c>
      <c r="T10" s="5">
        <f t="shared" si="0"/>
        <v>0.3125</v>
      </c>
      <c r="U10" s="6">
        <f t="shared" si="1"/>
        <v>0.3125</v>
      </c>
      <c r="V10" s="8">
        <f>'[1]Pre-league Stats'!X10+'[1]League Stats'!W10</f>
        <v>38</v>
      </c>
      <c r="W10" s="8">
        <f>'[1]Pre-league Stats'!Y10+'[1]League Stats'!X10</f>
        <v>0</v>
      </c>
      <c r="X10" s="8">
        <f>'[1]Pre-league Stats'!Z10+'[1]League Stats'!Y10</f>
        <v>1</v>
      </c>
      <c r="Y10" s="8">
        <f>'[1]League Stats'!Z10+'[1]Pre-league Stats'!AA10</f>
        <v>0</v>
      </c>
      <c r="Z10" s="18">
        <f t="shared" si="2"/>
        <v>0.4473684210526316</v>
      </c>
      <c r="AA10" s="8">
        <f>'[1]Pre-league Stats'!U10+'[1]League Stats'!U10</f>
        <v>1</v>
      </c>
      <c r="AB10" s="2" t="s">
        <v>29</v>
      </c>
      <c r="AC10" s="8"/>
    </row>
    <row r="11" spans="1:29" ht="36" customHeight="1">
      <c r="A11" s="8"/>
      <c r="B11" s="15"/>
      <c r="C11" s="2">
        <v>10</v>
      </c>
      <c r="D11" s="8">
        <f>'[1]Pre-league Stats'!D11+'[1]League Stats'!D11</f>
        <v>0</v>
      </c>
      <c r="E11" s="8">
        <f>'[1]Pre-league Stats'!E11+'[1]League Stats'!E11</f>
        <v>0</v>
      </c>
      <c r="F11" s="8">
        <f>'[1]Pre-league Stats'!F11+'[1]League Stats'!F11</f>
        <v>0</v>
      </c>
      <c r="G11" s="8">
        <f>'[1]Pre-league Stats'!G11+'[1]League Stats'!G11</f>
        <v>0</v>
      </c>
      <c r="H11" s="4" t="e">
        <f t="shared" si="3"/>
        <v>#DIV/0!</v>
      </c>
      <c r="I11" s="2" t="s">
        <v>29</v>
      </c>
      <c r="J11" s="8">
        <f>'[1]Pre-league Stats'!J11+'[1]League Stats'!J11</f>
        <v>0</v>
      </c>
      <c r="K11" s="8">
        <f>'[1]Pre-league Stats'!K11+'[1]League Stats'!K11</f>
        <v>1</v>
      </c>
      <c r="L11" s="8">
        <f>'[1]Pre-league Stats'!L11+'[1]League Stats'!L11</f>
        <v>0</v>
      </c>
      <c r="M11" s="8">
        <f>'[1]Pre-league Stats'!M11+'[1]League Stats'!M11</f>
        <v>1</v>
      </c>
      <c r="N11" s="8">
        <f>'[1]Pre-league Stats'!N11+'[1]League Stats'!N11</f>
        <v>1</v>
      </c>
      <c r="O11" s="8">
        <f>'[1]Pre-league Stats'!O11+'[1]League Stats'!O11</f>
        <v>0</v>
      </c>
      <c r="P11" s="8">
        <f>'[1]Pre-league Stats'!P11+'[1]League Stats'!P11</f>
        <v>0</v>
      </c>
      <c r="Q11" s="8">
        <f>'[1]Pre-league Stats'!Q11+'[1]League Stats'!Q11</f>
        <v>0</v>
      </c>
      <c r="R11" s="8">
        <f>'[1]Pre-league Stats'!R11+'[1]League Stats'!R11</f>
        <v>0</v>
      </c>
      <c r="S11" s="8">
        <f>'[1]Pre-league Stats'!S11+'[1]League Stats'!S11</f>
        <v>0</v>
      </c>
      <c r="T11" s="5">
        <f t="shared" si="0"/>
        <v>0</v>
      </c>
      <c r="U11" s="6">
        <f t="shared" si="1"/>
        <v>0</v>
      </c>
      <c r="V11" s="8">
        <f>'[1]Pre-league Stats'!X11+'[1]League Stats'!W11</f>
        <v>1</v>
      </c>
      <c r="W11" s="8">
        <f>'[1]Pre-league Stats'!Y11+'[1]League Stats'!X11</f>
        <v>0</v>
      </c>
      <c r="X11" s="8">
        <f>'[1]Pre-league Stats'!Z11+'[1]League Stats'!Y11</f>
        <v>0</v>
      </c>
      <c r="Y11" s="8">
        <f>'[1]League Stats'!Z11+'[1]Pre-league Stats'!AA11</f>
        <v>0</v>
      </c>
      <c r="Z11" s="18">
        <f t="shared" si="2"/>
        <v>0</v>
      </c>
      <c r="AA11" s="8">
        <f>'[1]Pre-league Stats'!U11+'[1]League Stats'!U11</f>
        <v>0</v>
      </c>
      <c r="AB11" s="9" t="s">
        <v>30</v>
      </c>
      <c r="AC11" s="8">
        <v>1</v>
      </c>
    </row>
    <row r="12" spans="1:29" ht="18" customHeight="1">
      <c r="A12" s="8"/>
      <c r="B12" s="15"/>
      <c r="C12" s="2">
        <v>10</v>
      </c>
      <c r="D12" s="8">
        <f>'[1]Pre-league Stats'!D12+'[1]League Stats'!D12</f>
        <v>35</v>
      </c>
      <c r="E12" s="8">
        <f>'[1]Pre-league Stats'!E12+'[1]League Stats'!E12</f>
        <v>17</v>
      </c>
      <c r="F12" s="8">
        <f>'[1]Pre-league Stats'!F12+'[1]League Stats'!F12</f>
        <v>15</v>
      </c>
      <c r="G12" s="8">
        <f>'[1]Pre-league Stats'!G12+'[1]League Stats'!G12</f>
        <v>3</v>
      </c>
      <c r="H12" s="4">
        <f t="shared" si="3"/>
        <v>0.9142857142857143</v>
      </c>
      <c r="I12" s="9" t="s">
        <v>30</v>
      </c>
      <c r="J12" s="8">
        <f>'[1]Pre-league Stats'!J12+'[1]League Stats'!J12</f>
        <v>9</v>
      </c>
      <c r="K12" s="8">
        <f>'[1]Pre-league Stats'!K12+'[1]League Stats'!K12</f>
        <v>43</v>
      </c>
      <c r="L12" s="8">
        <f>'[1]Pre-league Stats'!L12+'[1]League Stats'!L12</f>
        <v>5</v>
      </c>
      <c r="M12" s="8">
        <f>'[1]Pre-league Stats'!M12+'[1]League Stats'!M12</f>
        <v>14</v>
      </c>
      <c r="N12" s="8">
        <f>'[1]Pre-league Stats'!N12+'[1]League Stats'!N12</f>
        <v>4</v>
      </c>
      <c r="O12" s="8">
        <f>'[1]Pre-league Stats'!O12+'[1]League Stats'!O12</f>
        <v>2</v>
      </c>
      <c r="P12" s="8">
        <f>'[1]Pre-league Stats'!P12+'[1]League Stats'!P12</f>
        <v>1</v>
      </c>
      <c r="Q12" s="8">
        <f>'[1]Pre-league Stats'!Q12+'[1]League Stats'!Q12</f>
        <v>0</v>
      </c>
      <c r="R12" s="8">
        <f>'[1]Pre-league Stats'!R12+'[1]League Stats'!R12</f>
        <v>7</v>
      </c>
      <c r="S12" s="8">
        <f>'[1]Pre-league Stats'!S12+'[1]League Stats'!S12</f>
        <v>0</v>
      </c>
      <c r="T12" s="5">
        <f t="shared" si="0"/>
        <v>0.3023255813953488</v>
      </c>
      <c r="U12" s="6">
        <f t="shared" si="1"/>
        <v>0.20930232558139536</v>
      </c>
      <c r="V12" s="8">
        <f>'[1]Pre-league Stats'!X12+'[1]League Stats'!W12</f>
        <v>50</v>
      </c>
      <c r="W12" s="8">
        <f>'[1]Pre-league Stats'!Y12+'[1]League Stats'!X12</f>
        <v>2</v>
      </c>
      <c r="X12" s="8">
        <f>'[1]Pre-league Stats'!Z12+'[1]League Stats'!Y12</f>
        <v>1</v>
      </c>
      <c r="Y12" s="8">
        <f>'[1]League Stats'!Z12+'[1]Pre-league Stats'!AA12</f>
        <v>0</v>
      </c>
      <c r="Z12" s="18">
        <f t="shared" si="2"/>
        <v>0.3</v>
      </c>
      <c r="AA12" s="8">
        <f>'[1]Pre-league Stats'!U12+'[1]League Stats'!U12</f>
        <v>2</v>
      </c>
      <c r="AB12" s="2" t="s">
        <v>31</v>
      </c>
      <c r="AC12" s="8"/>
    </row>
    <row r="13" spans="1:29" ht="18" customHeight="1">
      <c r="A13" s="8"/>
      <c r="B13" s="15"/>
      <c r="C13" s="2">
        <v>10</v>
      </c>
      <c r="D13" s="8">
        <f>'[1]Pre-league Stats'!D13+'[1]League Stats'!D13</f>
        <v>0</v>
      </c>
      <c r="E13" s="8">
        <f>'[1]Pre-league Stats'!E13+'[1]League Stats'!E13</f>
        <v>0</v>
      </c>
      <c r="F13" s="8">
        <f>'[1]Pre-league Stats'!F13+'[1]League Stats'!F13</f>
        <v>0</v>
      </c>
      <c r="G13" s="8">
        <f>'[1]Pre-league Stats'!G13+'[1]League Stats'!G13</f>
        <v>0</v>
      </c>
      <c r="H13" s="4" t="e">
        <f>(E13+F13)/(E13+F13+G13)</f>
        <v>#DIV/0!</v>
      </c>
      <c r="I13" s="9" t="s">
        <v>71</v>
      </c>
      <c r="J13" s="8">
        <f>'[1]Pre-league Stats'!J13+'[1]League Stats'!J13</f>
        <v>1</v>
      </c>
      <c r="K13" s="8">
        <f>'[1]Pre-league Stats'!K13+'[1]League Stats'!K13</f>
        <v>2</v>
      </c>
      <c r="L13" s="8">
        <f>'[1]Pre-league Stats'!L13+'[1]League Stats'!L13</f>
        <v>0</v>
      </c>
      <c r="M13" s="8">
        <f>'[1]Pre-league Stats'!M13+'[1]League Stats'!M13</f>
        <v>0</v>
      </c>
      <c r="N13" s="8">
        <f>'[1]Pre-league Stats'!N13+'[1]League Stats'!N13</f>
        <v>0</v>
      </c>
      <c r="O13" s="8">
        <f>'[1]Pre-league Stats'!O13+'[1]League Stats'!O13</f>
        <v>0</v>
      </c>
      <c r="P13" s="8">
        <f>'[1]Pre-league Stats'!P13+'[1]League Stats'!P13</f>
        <v>0</v>
      </c>
      <c r="Q13" s="8">
        <f>'[1]Pre-league Stats'!Q13+'[1]League Stats'!Q13</f>
        <v>0</v>
      </c>
      <c r="R13" s="8">
        <f>'[1]Pre-league Stats'!R13+'[1]League Stats'!R13</f>
        <v>0</v>
      </c>
      <c r="S13" s="8">
        <f>'[1]Pre-league Stats'!S13+'[1]League Stats'!S13</f>
        <v>0</v>
      </c>
      <c r="T13" s="5">
        <f>((J13-O13-P13-Q13)+2*O13+3*P13+4*Q13)/K13</f>
        <v>0.5</v>
      </c>
      <c r="U13" s="6">
        <f>J13/K13</f>
        <v>0.5</v>
      </c>
      <c r="V13" s="8">
        <f>'[1]Pre-league Stats'!X13+'[1]League Stats'!W13</f>
        <v>2</v>
      </c>
      <c r="W13" s="8">
        <f>'[1]Pre-league Stats'!Y13+'[1]League Stats'!X13</f>
        <v>0</v>
      </c>
      <c r="X13" s="8">
        <f>'[1]Pre-league Stats'!Z13+'[1]League Stats'!Y13</f>
        <v>0</v>
      </c>
      <c r="Y13" s="8">
        <f>'[1]League Stats'!Z13+'[1]Pre-league Stats'!AA13</f>
        <v>0</v>
      </c>
      <c r="Z13" s="18">
        <f>(J13+L13+S13+X13)/V13</f>
        <v>0.5</v>
      </c>
      <c r="AA13" s="8">
        <f>'[1]Pre-league Stats'!U13+'[1]League Stats'!U13</f>
        <v>0</v>
      </c>
      <c r="AB13" s="2" t="s">
        <v>32</v>
      </c>
      <c r="AC13" s="8"/>
    </row>
    <row r="14" spans="1:29" ht="18" customHeight="1">
      <c r="A14" s="8"/>
      <c r="B14" s="15"/>
      <c r="C14" s="2">
        <v>10</v>
      </c>
      <c r="D14" s="8">
        <f>'[1]Pre-league Stats'!D14+'[1]League Stats'!D14</f>
        <v>0</v>
      </c>
      <c r="E14" s="8">
        <f>'[1]Pre-league Stats'!E14+'[1]League Stats'!E14</f>
        <v>0</v>
      </c>
      <c r="F14" s="8">
        <f>'[1]Pre-league Stats'!F14+'[1]League Stats'!F14</f>
        <v>0</v>
      </c>
      <c r="G14" s="8">
        <f>'[1]Pre-league Stats'!G14+'[1]League Stats'!G14</f>
        <v>0</v>
      </c>
      <c r="H14" s="4" t="e">
        <f t="shared" si="3"/>
        <v>#DIV/0!</v>
      </c>
      <c r="I14" s="2" t="s">
        <v>31</v>
      </c>
      <c r="J14" s="8">
        <f>'[1]Pre-league Stats'!J14+'[1]League Stats'!J14</f>
        <v>1</v>
      </c>
      <c r="K14" s="8">
        <f>'[1]Pre-league Stats'!K14+'[1]League Stats'!K14</f>
        <v>1</v>
      </c>
      <c r="L14" s="8">
        <f>'[1]Pre-league Stats'!L14+'[1]League Stats'!L14</f>
        <v>0</v>
      </c>
      <c r="M14" s="8">
        <f>'[1]Pre-league Stats'!M14+'[1]League Stats'!M14</f>
        <v>0</v>
      </c>
      <c r="N14" s="8">
        <f>'[1]Pre-league Stats'!N14+'[1]League Stats'!N14</f>
        <v>0</v>
      </c>
      <c r="O14" s="8">
        <f>'[1]Pre-league Stats'!O14+'[1]League Stats'!O14</f>
        <v>0</v>
      </c>
      <c r="P14" s="8">
        <f>'[1]Pre-league Stats'!P14+'[1]League Stats'!P14</f>
        <v>0</v>
      </c>
      <c r="Q14" s="8">
        <f>'[1]Pre-league Stats'!Q14+'[1]League Stats'!Q14</f>
        <v>0</v>
      </c>
      <c r="R14" s="8">
        <f>'[1]Pre-league Stats'!R14+'[1]League Stats'!R14</f>
        <v>0</v>
      </c>
      <c r="S14" s="8">
        <f>'[1]Pre-league Stats'!S14+'[1]League Stats'!S14</f>
        <v>0</v>
      </c>
      <c r="T14" s="5">
        <f t="shared" si="0"/>
        <v>1</v>
      </c>
      <c r="U14" s="6">
        <f t="shared" si="1"/>
        <v>1</v>
      </c>
      <c r="V14" s="8">
        <f>'[1]Pre-league Stats'!X14+'[1]League Stats'!W14</f>
        <v>1</v>
      </c>
      <c r="W14" s="8">
        <f>'[1]Pre-league Stats'!Y14+'[1]League Stats'!X14</f>
        <v>0</v>
      </c>
      <c r="X14" s="8">
        <f>'[1]Pre-league Stats'!Z14+'[1]League Stats'!Y14</f>
        <v>0</v>
      </c>
      <c r="Y14" s="8">
        <f>'[1]League Stats'!Z14+'[1]Pre-league Stats'!AA14</f>
        <v>0</v>
      </c>
      <c r="Z14" s="18">
        <f t="shared" si="2"/>
        <v>1</v>
      </c>
      <c r="AA14" s="8">
        <f>'[1]Pre-league Stats'!U14+'[1]League Stats'!U14</f>
        <v>0</v>
      </c>
      <c r="AB14" s="2" t="s">
        <v>33</v>
      </c>
      <c r="AC14" s="8"/>
    </row>
    <row r="15" spans="1:29" ht="18" customHeight="1">
      <c r="A15" s="8"/>
      <c r="B15" s="15"/>
      <c r="C15" s="2">
        <v>10</v>
      </c>
      <c r="D15" s="8">
        <f>'[1]Pre-league Stats'!D15+'[1]League Stats'!D15</f>
        <v>8</v>
      </c>
      <c r="E15" s="8">
        <f>'[1]Pre-league Stats'!E15+'[1]League Stats'!E15</f>
        <v>3</v>
      </c>
      <c r="F15" s="8">
        <f>'[1]Pre-league Stats'!F15+'[1]League Stats'!F15</f>
        <v>0</v>
      </c>
      <c r="G15" s="8">
        <f>'[1]Pre-league Stats'!G15+'[1]League Stats'!G15</f>
        <v>5</v>
      </c>
      <c r="H15" s="4">
        <f t="shared" si="3"/>
        <v>0.375</v>
      </c>
      <c r="I15" s="2" t="s">
        <v>32</v>
      </c>
      <c r="J15" s="8">
        <f>'[1]Pre-league Stats'!J15+'[1]League Stats'!J15</f>
        <v>0</v>
      </c>
      <c r="K15" s="8">
        <f>'[1]Pre-league Stats'!K15+'[1]League Stats'!K15</f>
        <v>3</v>
      </c>
      <c r="L15" s="8">
        <f>'[1]Pre-league Stats'!L15+'[1]League Stats'!L15</f>
        <v>2</v>
      </c>
      <c r="M15" s="8">
        <f>'[1]Pre-league Stats'!M15+'[1]League Stats'!M15</f>
        <v>1</v>
      </c>
      <c r="N15" s="8">
        <f>'[1]Pre-league Stats'!N15+'[1]League Stats'!N15</f>
        <v>0</v>
      </c>
      <c r="O15" s="8">
        <f>'[1]Pre-league Stats'!O15+'[1]League Stats'!O15</f>
        <v>0</v>
      </c>
      <c r="P15" s="8">
        <f>'[1]Pre-league Stats'!P15+'[1]League Stats'!P15</f>
        <v>0</v>
      </c>
      <c r="Q15" s="8">
        <f>'[1]Pre-league Stats'!Q15+'[1]League Stats'!Q15</f>
        <v>0</v>
      </c>
      <c r="R15" s="8">
        <f>'[1]Pre-league Stats'!R15+'[1]League Stats'!R15</f>
        <v>0</v>
      </c>
      <c r="S15" s="8">
        <f>'[1]Pre-league Stats'!S15+'[1]League Stats'!S15</f>
        <v>0</v>
      </c>
      <c r="T15" s="5">
        <f t="shared" si="0"/>
        <v>0</v>
      </c>
      <c r="U15" s="6">
        <f t="shared" si="1"/>
        <v>0</v>
      </c>
      <c r="V15" s="8">
        <f>'[1]Pre-league Stats'!X15+'[1]League Stats'!W15</f>
        <v>6</v>
      </c>
      <c r="W15" s="8">
        <f>'[1]Pre-league Stats'!Y15+'[1]League Stats'!X15</f>
        <v>1</v>
      </c>
      <c r="X15" s="8">
        <f>'[1]Pre-league Stats'!Z15+'[1]League Stats'!Y15</f>
        <v>1</v>
      </c>
      <c r="Y15" s="8">
        <f>'[1]League Stats'!Z15+'[1]Pre-league Stats'!AA15</f>
        <v>0</v>
      </c>
      <c r="Z15" s="18">
        <f t="shared" si="2"/>
        <v>0.5</v>
      </c>
      <c r="AA15" s="8">
        <f>'[1]Pre-league Stats'!U15+'[1]League Stats'!U15</f>
        <v>0</v>
      </c>
      <c r="AB15" s="2" t="s">
        <v>34</v>
      </c>
      <c r="AC15" s="8"/>
    </row>
    <row r="16" spans="1:29" ht="18" customHeight="1">
      <c r="A16" s="8"/>
      <c r="B16" s="15"/>
      <c r="C16" s="2">
        <v>10</v>
      </c>
      <c r="D16" s="8">
        <f>'[1]Pre-league Stats'!D16+'[1]League Stats'!D16</f>
        <v>40</v>
      </c>
      <c r="E16" s="8">
        <f>'[1]Pre-league Stats'!E16+'[1]League Stats'!E16</f>
        <v>28</v>
      </c>
      <c r="F16" s="8">
        <f>'[1]Pre-league Stats'!F16+'[1]League Stats'!F16</f>
        <v>8</v>
      </c>
      <c r="G16" s="8">
        <f>'[1]Pre-league Stats'!G16+'[1]League Stats'!G16</f>
        <v>4</v>
      </c>
      <c r="H16" s="4">
        <f t="shared" si="3"/>
        <v>0.9</v>
      </c>
      <c r="I16" s="2" t="s">
        <v>33</v>
      </c>
      <c r="J16" s="8">
        <f>'[1]Pre-league Stats'!J16+'[1]League Stats'!J16</f>
        <v>10</v>
      </c>
      <c r="K16" s="8">
        <f>'[1]Pre-league Stats'!K16+'[1]League Stats'!K16</f>
        <v>25</v>
      </c>
      <c r="L16" s="8">
        <f>'[1]Pre-league Stats'!L16+'[1]League Stats'!L16</f>
        <v>1</v>
      </c>
      <c r="M16" s="8">
        <f>'[1]Pre-league Stats'!M16+'[1]League Stats'!M16</f>
        <v>3</v>
      </c>
      <c r="N16" s="8">
        <f>'[1]Pre-league Stats'!N16+'[1]League Stats'!N16</f>
        <v>7</v>
      </c>
      <c r="O16" s="8">
        <f>'[1]Pre-league Stats'!O16+'[1]League Stats'!O16</f>
        <v>0</v>
      </c>
      <c r="P16" s="8">
        <f>'[1]Pre-league Stats'!P16+'[1]League Stats'!P16</f>
        <v>0</v>
      </c>
      <c r="Q16" s="8">
        <f>'[1]Pre-league Stats'!Q16+'[1]League Stats'!Q16</f>
        <v>0</v>
      </c>
      <c r="R16" s="8">
        <f>'[1]Pre-league Stats'!R16+'[1]League Stats'!R16</f>
        <v>7</v>
      </c>
      <c r="S16" s="8">
        <f>'[1]Pre-league Stats'!S16+'[1]League Stats'!S16</f>
        <v>2</v>
      </c>
      <c r="T16" s="5">
        <f t="shared" si="0"/>
        <v>0.4</v>
      </c>
      <c r="U16" s="6">
        <f t="shared" si="1"/>
        <v>0.4</v>
      </c>
      <c r="V16" s="8">
        <f>'[1]Pre-league Stats'!X16+'[1]League Stats'!W16</f>
        <v>31</v>
      </c>
      <c r="W16" s="8">
        <f>'[1]Pre-league Stats'!Y16+'[1]League Stats'!X16</f>
        <v>5</v>
      </c>
      <c r="X16" s="8">
        <f>'[1]Pre-league Stats'!Z16+'[1]League Stats'!Y16</f>
        <v>1</v>
      </c>
      <c r="Y16" s="8">
        <f>'[1]League Stats'!Z16+'[1]Pre-league Stats'!AA16</f>
        <v>0</v>
      </c>
      <c r="Z16" s="18">
        <f t="shared" si="2"/>
        <v>0.45161290322580644</v>
      </c>
      <c r="AA16" s="8">
        <f>'[1]Pre-league Stats'!U16+'[1]League Stats'!U16</f>
        <v>3</v>
      </c>
      <c r="AB16" s="2" t="s">
        <v>35</v>
      </c>
      <c r="AC16" s="8"/>
    </row>
    <row r="17" spans="1:29" ht="18" customHeight="1">
      <c r="A17" s="8"/>
      <c r="B17" s="15"/>
      <c r="C17" s="2">
        <v>10</v>
      </c>
      <c r="D17" s="8">
        <f>'[1]Pre-league Stats'!D17+'[1]League Stats'!D17</f>
        <v>8</v>
      </c>
      <c r="E17" s="8">
        <f>'[1]Pre-league Stats'!E17+'[1]League Stats'!E17</f>
        <v>7</v>
      </c>
      <c r="F17" s="8">
        <f>'[1]Pre-league Stats'!F17+'[1]League Stats'!F17</f>
        <v>1</v>
      </c>
      <c r="G17" s="8">
        <f>'[1]Pre-league Stats'!G17+'[1]League Stats'!G17</f>
        <v>0</v>
      </c>
      <c r="H17" s="4">
        <f t="shared" si="3"/>
        <v>1</v>
      </c>
      <c r="I17" s="2" t="s">
        <v>34</v>
      </c>
      <c r="J17" s="8">
        <f>'[1]Pre-league Stats'!J17+'[1]League Stats'!J17</f>
        <v>2</v>
      </c>
      <c r="K17" s="8">
        <f>'[1]Pre-league Stats'!K17+'[1]League Stats'!K17</f>
        <v>7</v>
      </c>
      <c r="L17" s="8">
        <f>'[1]Pre-league Stats'!L17+'[1]League Stats'!L17</f>
        <v>2</v>
      </c>
      <c r="M17" s="8">
        <f>'[1]Pre-league Stats'!M17+'[1]League Stats'!M17</f>
        <v>2</v>
      </c>
      <c r="N17" s="8">
        <f>'[1]Pre-league Stats'!N17+'[1]League Stats'!N17</f>
        <v>1</v>
      </c>
      <c r="O17" s="8">
        <f>'[1]Pre-league Stats'!O17+'[1]League Stats'!O17</f>
        <v>0</v>
      </c>
      <c r="P17" s="8">
        <f>'[1]Pre-league Stats'!P17+'[1]League Stats'!P17</f>
        <v>0</v>
      </c>
      <c r="Q17" s="8">
        <f>'[1]Pre-league Stats'!Q17+'[1]League Stats'!Q17</f>
        <v>0</v>
      </c>
      <c r="R17" s="8">
        <f>'[1]Pre-league Stats'!R17+'[1]League Stats'!R17</f>
        <v>3</v>
      </c>
      <c r="S17" s="8">
        <f>'[1]Pre-league Stats'!S17+'[1]League Stats'!S17</f>
        <v>0</v>
      </c>
      <c r="T17" s="5">
        <f t="shared" si="0"/>
        <v>0.2857142857142857</v>
      </c>
      <c r="U17" s="6">
        <f t="shared" si="1"/>
        <v>0.2857142857142857</v>
      </c>
      <c r="V17" s="8">
        <f>'[1]Pre-league Stats'!X17+'[1]League Stats'!W17</f>
        <v>9</v>
      </c>
      <c r="W17" s="8">
        <f>'[1]Pre-league Stats'!Y17+'[1]League Stats'!X17</f>
        <v>0</v>
      </c>
      <c r="X17" s="8">
        <f>'[1]Pre-league Stats'!Z17+'[1]League Stats'!Y17</f>
        <v>0</v>
      </c>
      <c r="Y17" s="8">
        <f>'[1]League Stats'!Z17+'[1]Pre-league Stats'!AA17</f>
        <v>0</v>
      </c>
      <c r="Z17" s="18">
        <f t="shared" si="2"/>
        <v>0.4444444444444444</v>
      </c>
      <c r="AA17" s="8">
        <f>'[1]Pre-league Stats'!U17+'[1]League Stats'!U17</f>
        <v>2</v>
      </c>
      <c r="AB17" s="2" t="s">
        <v>36</v>
      </c>
      <c r="AC17" s="8"/>
    </row>
    <row r="18" spans="1:29" ht="18" customHeight="1">
      <c r="A18" s="8"/>
      <c r="B18" s="15"/>
      <c r="C18" s="2">
        <v>9</v>
      </c>
      <c r="D18" s="8">
        <f>'[1]Pre-league Stats'!D18+'[1]League Stats'!D18</f>
        <v>0</v>
      </c>
      <c r="E18" s="8">
        <f>'[1]Pre-league Stats'!E18+'[1]League Stats'!E18</f>
        <v>0</v>
      </c>
      <c r="F18" s="8">
        <f>'[1]Pre-league Stats'!F18+'[1]League Stats'!F18</f>
        <v>0</v>
      </c>
      <c r="G18" s="8">
        <f>'[1]Pre-league Stats'!G18+'[1]League Stats'!G18</f>
        <v>0</v>
      </c>
      <c r="H18" s="4" t="e">
        <f t="shared" si="3"/>
        <v>#DIV/0!</v>
      </c>
      <c r="I18" s="2" t="s">
        <v>35</v>
      </c>
      <c r="J18" s="8">
        <f>'[1]Pre-league Stats'!J18+'[1]League Stats'!J18</f>
        <v>0</v>
      </c>
      <c r="K18" s="8">
        <f>'[1]Pre-league Stats'!K18+'[1]League Stats'!K18</f>
        <v>0</v>
      </c>
      <c r="L18" s="8">
        <f>'[1]Pre-league Stats'!L18+'[1]League Stats'!L18</f>
        <v>0</v>
      </c>
      <c r="M18" s="8">
        <f>'[1]Pre-league Stats'!M18+'[1]League Stats'!M18</f>
        <v>0</v>
      </c>
      <c r="N18" s="8">
        <f>'[1]Pre-league Stats'!N18+'[1]League Stats'!N18</f>
        <v>0</v>
      </c>
      <c r="O18" s="8">
        <f>'[1]Pre-league Stats'!O18+'[1]League Stats'!O18</f>
        <v>0</v>
      </c>
      <c r="P18" s="8">
        <f>'[1]Pre-league Stats'!P18+'[1]League Stats'!P18</f>
        <v>0</v>
      </c>
      <c r="Q18" s="8">
        <f>'[1]Pre-league Stats'!Q18+'[1]League Stats'!Q18</f>
        <v>0</v>
      </c>
      <c r="R18" s="8">
        <f>'[1]Pre-league Stats'!R18+'[1]League Stats'!R18</f>
        <v>0</v>
      </c>
      <c r="S18" s="8">
        <f>'[1]Pre-league Stats'!S18+'[1]League Stats'!S18</f>
        <v>0</v>
      </c>
      <c r="T18" s="5" t="e">
        <f t="shared" si="0"/>
        <v>#DIV/0!</v>
      </c>
      <c r="U18" s="6" t="e">
        <f t="shared" si="1"/>
        <v>#DIV/0!</v>
      </c>
      <c r="V18" s="8">
        <f>'[1]Pre-league Stats'!X18+'[1]League Stats'!W18</f>
        <v>0</v>
      </c>
      <c r="W18" s="8">
        <f>'[1]Pre-league Stats'!Y18+'[1]League Stats'!X18</f>
        <v>0</v>
      </c>
      <c r="X18" s="8">
        <f>'[1]Pre-league Stats'!Z18+'[1]League Stats'!Y18</f>
        <v>0</v>
      </c>
      <c r="Y18" s="8">
        <f>'[1]League Stats'!Z18+'[1]Pre-league Stats'!AA18</f>
        <v>0</v>
      </c>
      <c r="Z18" s="18" t="e">
        <f t="shared" si="2"/>
        <v>#DIV/0!</v>
      </c>
      <c r="AA18" s="8">
        <f>'[1]Pre-league Stats'!U18+'[1]League Stats'!U18</f>
        <v>0</v>
      </c>
      <c r="AB18" s="2" t="s">
        <v>37</v>
      </c>
      <c r="AC18" s="8"/>
    </row>
    <row r="19" spans="1:29" ht="18" customHeight="1">
      <c r="A19" s="8"/>
      <c r="B19" s="15"/>
      <c r="C19" s="2">
        <v>9</v>
      </c>
      <c r="D19" s="8">
        <f>'[1]Pre-league Stats'!D19+'[1]League Stats'!D19</f>
        <v>0</v>
      </c>
      <c r="E19" s="8">
        <f>'[1]Pre-league Stats'!E19+'[1]League Stats'!E19</f>
        <v>0</v>
      </c>
      <c r="F19" s="8">
        <f>'[1]Pre-league Stats'!F19+'[1]League Stats'!F19</f>
        <v>0</v>
      </c>
      <c r="G19" s="8">
        <f>'[1]Pre-league Stats'!G19+'[1]League Stats'!G19</f>
        <v>0</v>
      </c>
      <c r="H19" s="4" t="e">
        <f t="shared" si="3"/>
        <v>#DIV/0!</v>
      </c>
      <c r="I19" s="2" t="s">
        <v>36</v>
      </c>
      <c r="J19" s="8">
        <f>'[1]Pre-league Stats'!J19+'[1]League Stats'!J19</f>
        <v>0</v>
      </c>
      <c r="K19" s="8">
        <f>'[1]Pre-league Stats'!K19+'[1]League Stats'!K19</f>
        <v>0</v>
      </c>
      <c r="L19" s="8">
        <f>'[1]Pre-league Stats'!L19+'[1]League Stats'!L19</f>
        <v>0</v>
      </c>
      <c r="M19" s="8">
        <f>'[1]Pre-league Stats'!M19+'[1]League Stats'!M19</f>
        <v>0</v>
      </c>
      <c r="N19" s="8">
        <f>'[1]Pre-league Stats'!N19+'[1]League Stats'!N19</f>
        <v>0</v>
      </c>
      <c r="O19" s="8">
        <f>'[1]Pre-league Stats'!O19+'[1]League Stats'!O19</f>
        <v>0</v>
      </c>
      <c r="P19" s="8">
        <f>'[1]Pre-league Stats'!P19+'[1]League Stats'!P19</f>
        <v>0</v>
      </c>
      <c r="Q19" s="8">
        <f>'[1]Pre-league Stats'!Q19+'[1]League Stats'!Q19</f>
        <v>0</v>
      </c>
      <c r="R19" s="8">
        <f>'[1]Pre-league Stats'!R19+'[1]League Stats'!R19</f>
        <v>0</v>
      </c>
      <c r="S19" s="8">
        <f>'[1]Pre-league Stats'!S19+'[1]League Stats'!S19</f>
        <v>0</v>
      </c>
      <c r="T19" s="5" t="e">
        <f t="shared" si="0"/>
        <v>#DIV/0!</v>
      </c>
      <c r="U19" s="6" t="e">
        <f t="shared" si="1"/>
        <v>#DIV/0!</v>
      </c>
      <c r="V19" s="8">
        <f>'[1]Pre-league Stats'!X19+'[1]League Stats'!W19</f>
        <v>0</v>
      </c>
      <c r="W19" s="8">
        <f>'[1]Pre-league Stats'!Y19+'[1]League Stats'!X19</f>
        <v>0</v>
      </c>
      <c r="X19" s="8">
        <f>'[1]Pre-league Stats'!Z19+'[1]League Stats'!Y19</f>
        <v>0</v>
      </c>
      <c r="Y19" s="8">
        <f>'[1]League Stats'!Z19+'[1]Pre-league Stats'!AA19</f>
        <v>0</v>
      </c>
      <c r="Z19" s="18" t="e">
        <f t="shared" si="2"/>
        <v>#DIV/0!</v>
      </c>
      <c r="AA19" s="8">
        <f>'[1]Pre-league Stats'!U19+'[1]League Stats'!U19</f>
        <v>0</v>
      </c>
      <c r="AB19" s="2" t="s">
        <v>38</v>
      </c>
      <c r="AC19" s="8"/>
    </row>
    <row r="20" spans="1:29" ht="18" customHeight="1">
      <c r="A20" s="8"/>
      <c r="B20" s="15"/>
      <c r="C20" s="2">
        <v>9</v>
      </c>
      <c r="D20" s="8">
        <f>'[1]Pre-league Stats'!D20+'[1]League Stats'!D20</f>
        <v>3</v>
      </c>
      <c r="E20" s="8">
        <f>'[1]Pre-league Stats'!E20+'[1]League Stats'!E20</f>
        <v>0</v>
      </c>
      <c r="F20" s="8">
        <f>'[1]Pre-league Stats'!F20+'[1]League Stats'!F20</f>
        <v>3</v>
      </c>
      <c r="G20" s="8">
        <f>'[1]Pre-league Stats'!G20+'[1]League Stats'!G20</f>
        <v>0</v>
      </c>
      <c r="H20" s="4">
        <f>(E20+F20)/(E20+F20+G20)</f>
        <v>1</v>
      </c>
      <c r="I20" s="2" t="s">
        <v>37</v>
      </c>
      <c r="J20" s="8">
        <f>'[1]Pre-league Stats'!J20+'[1]League Stats'!J20</f>
        <v>0</v>
      </c>
      <c r="K20" s="8">
        <f>'[1]Pre-league Stats'!K20+'[1]League Stats'!K20</f>
        <v>1</v>
      </c>
      <c r="L20" s="8">
        <f>'[1]Pre-league Stats'!L20+'[1]League Stats'!L20</f>
        <v>0</v>
      </c>
      <c r="M20" s="8">
        <f>'[1]Pre-league Stats'!M20+'[1]League Stats'!M20</f>
        <v>1</v>
      </c>
      <c r="N20" s="8">
        <f>'[1]Pre-league Stats'!N20+'[1]League Stats'!N20</f>
        <v>0</v>
      </c>
      <c r="O20" s="8">
        <f>'[1]Pre-league Stats'!O20+'[1]League Stats'!O20</f>
        <v>0</v>
      </c>
      <c r="P20" s="8">
        <f>'[1]Pre-league Stats'!P20+'[1]League Stats'!P20</f>
        <v>0</v>
      </c>
      <c r="Q20" s="8">
        <f>'[1]Pre-league Stats'!Q20+'[1]League Stats'!Q20</f>
        <v>0</v>
      </c>
      <c r="R20" s="8">
        <f>'[1]Pre-league Stats'!R20+'[1]League Stats'!R20</f>
        <v>0</v>
      </c>
      <c r="S20" s="8">
        <f>'[1]Pre-league Stats'!S20+'[1]League Stats'!S20</f>
        <v>0</v>
      </c>
      <c r="T20" s="5">
        <f t="shared" si="0"/>
        <v>0</v>
      </c>
      <c r="U20" s="6">
        <f t="shared" si="1"/>
        <v>0</v>
      </c>
      <c r="V20" s="8">
        <f>'[1]Pre-league Stats'!X20+'[1]League Stats'!W20</f>
        <v>1</v>
      </c>
      <c r="W20" s="8">
        <f>'[1]Pre-league Stats'!Y20+'[1]League Stats'!X20</f>
        <v>0</v>
      </c>
      <c r="X20" s="8">
        <f>'[1]Pre-league Stats'!Z20+'[1]League Stats'!Y20</f>
        <v>0</v>
      </c>
      <c r="Y20" s="8">
        <f>'[1]League Stats'!Z20+'[1]Pre-league Stats'!AA20</f>
        <v>0</v>
      </c>
      <c r="Z20" s="18">
        <f t="shared" si="2"/>
        <v>0</v>
      </c>
      <c r="AA20" s="8">
        <f>'[1]Pre-league Stats'!U20+'[1]League Stats'!U20</f>
        <v>0</v>
      </c>
      <c r="AB20" s="2" t="s">
        <v>39</v>
      </c>
      <c r="AC20" s="8"/>
    </row>
    <row r="21" spans="1:29" ht="18" customHeight="1">
      <c r="A21" s="8"/>
      <c r="B21" s="15"/>
      <c r="C21" s="2">
        <v>11</v>
      </c>
      <c r="D21" s="8">
        <f>'[1]Pre-league Stats'!D21+'[1]League Stats'!D21</f>
        <v>33</v>
      </c>
      <c r="E21" s="8">
        <f>'[1]Pre-league Stats'!E21+'[1]League Stats'!E21</f>
        <v>14</v>
      </c>
      <c r="F21" s="8">
        <f>'[1]Pre-league Stats'!F21+'[1]League Stats'!F21</f>
        <v>12</v>
      </c>
      <c r="G21" s="8">
        <f>'[1]Pre-league Stats'!G21+'[1]League Stats'!G21</f>
        <v>7</v>
      </c>
      <c r="H21" s="4">
        <f>(E21+F21)/(E21+F21+G21)</f>
        <v>0.7878787878787878</v>
      </c>
      <c r="I21" s="2" t="s">
        <v>38</v>
      </c>
      <c r="J21" s="8">
        <f>'[1]Pre-league Stats'!J21+'[1]League Stats'!J21</f>
        <v>10</v>
      </c>
      <c r="K21" s="8">
        <f>'[1]Pre-league Stats'!K21+'[1]League Stats'!K21</f>
        <v>36</v>
      </c>
      <c r="L21" s="8">
        <f>'[1]Pre-league Stats'!L21+'[1]League Stats'!L21</f>
        <v>10</v>
      </c>
      <c r="M21" s="8">
        <f>'[1]Pre-league Stats'!M21+'[1]League Stats'!M21</f>
        <v>10</v>
      </c>
      <c r="N21" s="8">
        <f>'[1]Pre-league Stats'!N21+'[1]League Stats'!N21</f>
        <v>6</v>
      </c>
      <c r="O21" s="8">
        <f>'[1]Pre-league Stats'!O21+'[1]League Stats'!O21</f>
        <v>2</v>
      </c>
      <c r="P21" s="8">
        <f>'[1]Pre-league Stats'!P21+'[1]League Stats'!P21</f>
        <v>0</v>
      </c>
      <c r="Q21" s="8">
        <f>'[1]Pre-league Stats'!Q21+'[1]League Stats'!Q21</f>
        <v>0</v>
      </c>
      <c r="R21" s="8">
        <f>'[1]Pre-league Stats'!R21+'[1]League Stats'!R21</f>
        <v>7</v>
      </c>
      <c r="S21" s="8">
        <f>'[1]Pre-league Stats'!S21+'[1]League Stats'!S21</f>
        <v>0</v>
      </c>
      <c r="T21" s="5">
        <f t="shared" si="0"/>
        <v>0.3333333333333333</v>
      </c>
      <c r="U21" s="6">
        <f t="shared" si="1"/>
        <v>0.2777777777777778</v>
      </c>
      <c r="V21" s="8">
        <f>'[1]Pre-league Stats'!X21+'[1]League Stats'!W21</f>
        <v>51</v>
      </c>
      <c r="W21" s="8">
        <f>'[1]Pre-league Stats'!Y21+'[1]League Stats'!X21</f>
        <v>5</v>
      </c>
      <c r="X21" s="8">
        <f>'[1]Pre-league Stats'!Z21+'[1]League Stats'!Y21</f>
        <v>3</v>
      </c>
      <c r="Y21" s="8">
        <f>'[1]League Stats'!Z21+'[1]Pre-league Stats'!AA21</f>
        <v>0</v>
      </c>
      <c r="Z21" s="18">
        <f t="shared" si="2"/>
        <v>0.45098039215686275</v>
      </c>
      <c r="AA21" s="8">
        <f>'[1]Pre-league Stats'!U21+'[1]League Stats'!U21</f>
        <v>0</v>
      </c>
      <c r="AB21" s="2" t="s">
        <v>40</v>
      </c>
      <c r="AC21" s="8"/>
    </row>
    <row r="22" spans="1:29" ht="18" customHeight="1">
      <c r="A22" s="8"/>
      <c r="B22" s="8"/>
      <c r="C22" s="2">
        <v>9</v>
      </c>
      <c r="D22" s="8">
        <f>'[1]Pre-league Stats'!D22+'[1]League Stats'!D22</f>
        <v>47</v>
      </c>
      <c r="E22" s="8">
        <f>'[1]Pre-league Stats'!E22+'[1]League Stats'!E22</f>
        <v>11</v>
      </c>
      <c r="F22" s="8">
        <f>'[1]Pre-league Stats'!F22+'[1]League Stats'!F22</f>
        <v>35</v>
      </c>
      <c r="G22" s="8">
        <f>'[1]Pre-league Stats'!G22+'[1]League Stats'!G22</f>
        <v>1</v>
      </c>
      <c r="H22" s="4">
        <f t="shared" si="3"/>
        <v>0.9787234042553191</v>
      </c>
      <c r="I22" s="2" t="s">
        <v>39</v>
      </c>
      <c r="J22" s="8">
        <f>'[1]Pre-league Stats'!J22+'[1]League Stats'!J22</f>
        <v>5</v>
      </c>
      <c r="K22" s="8">
        <f>'[1]Pre-league Stats'!K22+'[1]League Stats'!K22</f>
        <v>21</v>
      </c>
      <c r="L22" s="8">
        <f>'[1]Pre-league Stats'!L22+'[1]League Stats'!L22</f>
        <v>2</v>
      </c>
      <c r="M22" s="8">
        <f>'[1]Pre-league Stats'!M22+'[1]League Stats'!M22</f>
        <v>1</v>
      </c>
      <c r="N22" s="8">
        <f>'[1]Pre-league Stats'!N22+'[1]League Stats'!N22</f>
        <v>2</v>
      </c>
      <c r="O22" s="8">
        <f>'[1]Pre-league Stats'!O22+'[1]League Stats'!O22</f>
        <v>1</v>
      </c>
      <c r="P22" s="8">
        <f>'[1]Pre-league Stats'!P22+'[1]League Stats'!P22</f>
        <v>0</v>
      </c>
      <c r="Q22" s="8">
        <f>'[1]Pre-league Stats'!Q22+'[1]League Stats'!Q22</f>
        <v>0</v>
      </c>
      <c r="R22" s="8">
        <f>'[1]Pre-league Stats'!R22+'[1]League Stats'!R22</f>
        <v>6</v>
      </c>
      <c r="S22" s="8">
        <f>'[1]Pre-league Stats'!S22+'[1]League Stats'!S22</f>
        <v>0</v>
      </c>
      <c r="T22" s="5">
        <f t="shared" si="0"/>
        <v>0.2857142857142857</v>
      </c>
      <c r="U22" s="6">
        <f t="shared" si="1"/>
        <v>0.23809523809523808</v>
      </c>
      <c r="V22" s="8">
        <f>'[1]Pre-league Stats'!X22+'[1]League Stats'!W22</f>
        <v>24</v>
      </c>
      <c r="W22" s="8">
        <f>'[1]Pre-league Stats'!Y22+'[1]League Stats'!X22</f>
        <v>1</v>
      </c>
      <c r="X22" s="8">
        <f>'[1]Pre-league Stats'!Z22+'[1]League Stats'!Y22</f>
        <v>2</v>
      </c>
      <c r="Y22" s="8">
        <f>'[1]League Stats'!Z22+'[1]Pre-league Stats'!AA22</f>
        <v>0</v>
      </c>
      <c r="Z22" s="18">
        <f t="shared" si="2"/>
        <v>0.375</v>
      </c>
      <c r="AA22" s="8">
        <f>'[1]Pre-league Stats'!U22+'[1]League Stats'!U22</f>
        <v>2</v>
      </c>
      <c r="AB22" s="2"/>
      <c r="AC22" s="10"/>
    </row>
    <row r="23" spans="3:29" ht="26.25" customHeight="1">
      <c r="C23" s="2">
        <v>10</v>
      </c>
      <c r="D23" s="8">
        <f>'[1]Pre-league Stats'!D23+'[1]League Stats'!D23</f>
        <v>23</v>
      </c>
      <c r="E23" s="8">
        <f>'[1]Pre-league Stats'!E23+'[1]League Stats'!E23</f>
        <v>5</v>
      </c>
      <c r="F23" s="8">
        <f>'[1]Pre-league Stats'!F23+'[1]League Stats'!F23</f>
        <v>14</v>
      </c>
      <c r="G23" s="8">
        <f>'[1]Pre-league Stats'!G23+'[1]League Stats'!G23</f>
        <v>4</v>
      </c>
      <c r="H23" s="4">
        <f t="shared" si="3"/>
        <v>0.8260869565217391</v>
      </c>
      <c r="I23" s="2" t="s">
        <v>40</v>
      </c>
      <c r="J23" s="8">
        <f>'[1]Pre-league Stats'!J23+'[1]League Stats'!J23</f>
        <v>12</v>
      </c>
      <c r="K23" s="8">
        <f>'[1]Pre-league Stats'!K23+'[1]League Stats'!K23</f>
        <v>50</v>
      </c>
      <c r="L23" s="8">
        <f>'[1]Pre-league Stats'!L23+'[1]League Stats'!L23</f>
        <v>3</v>
      </c>
      <c r="M23" s="8">
        <f>'[1]Pre-league Stats'!M23+'[1]League Stats'!M23</f>
        <v>15</v>
      </c>
      <c r="N23" s="8">
        <f>'[1]Pre-league Stats'!N23+'[1]League Stats'!N23</f>
        <v>8</v>
      </c>
      <c r="O23" s="8">
        <f>'[1]Pre-league Stats'!O23+'[1]League Stats'!O23</f>
        <v>2</v>
      </c>
      <c r="P23" s="8">
        <f>'[1]Pre-league Stats'!P23+'[1]League Stats'!P23</f>
        <v>0</v>
      </c>
      <c r="Q23" s="8">
        <f>'[1]Pre-league Stats'!Q23+'[1]League Stats'!Q23</f>
        <v>0</v>
      </c>
      <c r="R23" s="8">
        <f>'[1]Pre-league Stats'!R23+'[1]League Stats'!R23</f>
        <v>11</v>
      </c>
      <c r="S23" s="8">
        <f>'[1]Pre-league Stats'!S23+'[1]League Stats'!S23</f>
        <v>0</v>
      </c>
      <c r="T23" s="5">
        <f t="shared" si="0"/>
        <v>0.28</v>
      </c>
      <c r="U23" s="6">
        <f t="shared" si="1"/>
        <v>0.24</v>
      </c>
      <c r="V23" s="8">
        <f>'[1]Pre-league Stats'!X23+'[1]League Stats'!W23</f>
        <v>54</v>
      </c>
      <c r="W23" s="8">
        <f>'[1]Pre-league Stats'!Y23+'[1]League Stats'!X23</f>
        <v>1</v>
      </c>
      <c r="X23" s="8">
        <f>'[1]Pre-league Stats'!Z23+'[1]League Stats'!Y23</f>
        <v>3</v>
      </c>
      <c r="Y23" s="8">
        <f>'[1]League Stats'!Z23+'[1]Pre-league Stats'!AA23</f>
        <v>0</v>
      </c>
      <c r="Z23" s="18">
        <f t="shared" si="2"/>
        <v>0.3333333333333333</v>
      </c>
      <c r="AA23" s="8">
        <f>'[1]Pre-league Stats'!U23+'[1]League Stats'!U23</f>
        <v>1</v>
      </c>
      <c r="AB23" s="2"/>
      <c r="AC23" s="12"/>
    </row>
    <row r="24" spans="3:29" ht="18" customHeight="1">
      <c r="C24" s="2"/>
      <c r="D24" s="8"/>
      <c r="E24" s="8"/>
      <c r="F24" s="8"/>
      <c r="G24" s="8"/>
      <c r="H24" s="4"/>
      <c r="I24" s="2"/>
      <c r="J24" s="8"/>
      <c r="K24" s="8"/>
      <c r="L24" s="8"/>
      <c r="M24" s="8"/>
      <c r="N24" s="8"/>
      <c r="O24" s="8"/>
      <c r="P24" s="8"/>
      <c r="Q24" s="8"/>
      <c r="R24" s="8"/>
      <c r="S24" s="8"/>
      <c r="T24" s="5"/>
      <c r="U24" s="6"/>
      <c r="V24" s="8"/>
      <c r="W24" s="8"/>
      <c r="X24" s="8"/>
      <c r="Y24" s="8"/>
      <c r="Z24" s="18"/>
      <c r="AA24" s="8"/>
      <c r="AB24" s="2"/>
      <c r="AC24" s="12"/>
    </row>
    <row r="25" spans="1:29" ht="70.5" customHeight="1">
      <c r="A25" s="17"/>
      <c r="B25" s="17"/>
      <c r="C25" s="2"/>
      <c r="D25" s="8"/>
      <c r="E25" s="8"/>
      <c r="F25" s="8"/>
      <c r="G25" s="8"/>
      <c r="H25" s="4"/>
      <c r="I25" s="2"/>
      <c r="J25" s="8"/>
      <c r="K25" s="8"/>
      <c r="L25" s="8"/>
      <c r="M25" s="8"/>
      <c r="N25" s="8"/>
      <c r="O25" s="8"/>
      <c r="P25" s="8"/>
      <c r="Q25" s="8"/>
      <c r="R25" s="8"/>
      <c r="S25" s="8"/>
      <c r="T25" s="5"/>
      <c r="U25" s="6"/>
      <c r="V25" s="8"/>
      <c r="W25" s="8"/>
      <c r="X25" s="8"/>
      <c r="Y25" s="8"/>
      <c r="Z25" s="18"/>
      <c r="AA25" s="8"/>
      <c r="AB25" s="2"/>
      <c r="AC25" s="15"/>
    </row>
    <row r="26" spans="1:29" ht="18" customHeight="1">
      <c r="A26" s="14"/>
      <c r="B26" s="14"/>
      <c r="C26" s="22" t="s">
        <v>41</v>
      </c>
      <c r="D26" s="22"/>
      <c r="E26" s="2">
        <f>SUM(G3:G23)</f>
        <v>54</v>
      </c>
      <c r="F26" s="14"/>
      <c r="G26" s="14"/>
      <c r="H26" s="8"/>
      <c r="I26" s="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2"/>
      <c r="AC26" s="10"/>
    </row>
    <row r="27" spans="1:29" ht="19.5" customHeight="1">
      <c r="A27" s="14"/>
      <c r="B27" s="14"/>
      <c r="C27" s="23" t="s">
        <v>42</v>
      </c>
      <c r="D27" s="23"/>
      <c r="E27" s="11">
        <f>'[1]League Stats'!E25+'[1]Pre-league Stats'!E25</f>
        <v>18</v>
      </c>
      <c r="F27" s="11"/>
      <c r="G27" s="11">
        <f>E26/E27</f>
        <v>3</v>
      </c>
      <c r="H27" s="8"/>
      <c r="I27" s="2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2"/>
      <c r="AC27" s="10"/>
    </row>
    <row r="28" spans="1:29" ht="52.5" customHeight="1">
      <c r="A28" s="14"/>
      <c r="B28" s="14"/>
      <c r="C28" s="2"/>
      <c r="D28" s="8"/>
      <c r="E28" s="8"/>
      <c r="F28" s="8"/>
      <c r="G28" s="8"/>
      <c r="H28" s="8"/>
      <c r="I28" s="2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2"/>
      <c r="AC28" s="10"/>
    </row>
    <row r="29" spans="1:29" ht="18" customHeight="1">
      <c r="A29" s="14"/>
      <c r="B29" s="14"/>
      <c r="C29" s="2"/>
      <c r="D29" s="13"/>
      <c r="E29" s="13"/>
      <c r="F29" s="13"/>
      <c r="G29" s="21"/>
      <c r="H29" s="21"/>
      <c r="I29" s="2" t="s">
        <v>46</v>
      </c>
      <c r="J29" s="10" t="s">
        <v>64</v>
      </c>
      <c r="K29" s="3" t="s">
        <v>43</v>
      </c>
      <c r="L29" s="3" t="s">
        <v>6</v>
      </c>
      <c r="M29" s="3" t="s">
        <v>44</v>
      </c>
      <c r="N29" s="3" t="s">
        <v>8</v>
      </c>
      <c r="O29" s="3" t="s">
        <v>9</v>
      </c>
      <c r="P29" s="3" t="s">
        <v>45</v>
      </c>
      <c r="Q29" s="3" t="s">
        <v>61</v>
      </c>
      <c r="R29" s="3" t="s">
        <v>62</v>
      </c>
      <c r="S29" s="3" t="s">
        <v>63</v>
      </c>
      <c r="T29" s="3"/>
      <c r="U29" s="3"/>
      <c r="V29" s="3"/>
      <c r="W29" s="14"/>
      <c r="X29" s="3"/>
      <c r="Y29" s="3"/>
      <c r="Z29" s="15"/>
      <c r="AA29" s="17"/>
      <c r="AB29" s="2"/>
      <c r="AC29" s="10"/>
    </row>
    <row r="30" spans="3:29" ht="18" customHeight="1">
      <c r="C30" s="2"/>
      <c r="D30" s="8"/>
      <c r="E30" s="8"/>
      <c r="F30" s="8"/>
      <c r="G30" s="8"/>
      <c r="H30" s="8"/>
      <c r="I30" s="2"/>
      <c r="J30" s="19"/>
      <c r="K30" s="8"/>
      <c r="L30" s="8"/>
      <c r="M30" s="8"/>
      <c r="N30" s="8"/>
      <c r="O30" s="8"/>
      <c r="P30" s="8"/>
      <c r="Q30" s="16"/>
      <c r="R30" s="8"/>
      <c r="S30" s="8"/>
      <c r="T30" s="8"/>
      <c r="U30" s="8"/>
      <c r="V30" s="8"/>
      <c r="W30" s="8"/>
      <c r="X30" s="8"/>
      <c r="Y30" s="8"/>
      <c r="Z30" s="8"/>
      <c r="AA30" s="8"/>
      <c r="AB30" s="2"/>
      <c r="AC30" s="12"/>
    </row>
    <row r="31" spans="3:29" ht="18" customHeight="1">
      <c r="C31" s="2"/>
      <c r="D31" s="12"/>
      <c r="E31" s="12"/>
      <c r="F31" s="12"/>
      <c r="G31" s="12"/>
      <c r="H31" s="12"/>
      <c r="I31" s="2" t="s">
        <v>47</v>
      </c>
      <c r="J31" s="20" t="s">
        <v>65</v>
      </c>
      <c r="K31" s="8">
        <f>'[1]League Stats'!K29+'[1]Pre-league Stats'!K29</f>
        <v>12</v>
      </c>
      <c r="L31" s="8">
        <f>'[1]League Stats'!L29+'[1]Pre-league Stats'!L29</f>
        <v>15</v>
      </c>
      <c r="M31" s="8">
        <f>'[1]League Stats'!M29+'[1]Pre-league Stats'!M29</f>
        <v>16</v>
      </c>
      <c r="N31" s="8">
        <f>'[1]League Stats'!N29+'[1]Pre-league Stats'!N29</f>
        <v>12</v>
      </c>
      <c r="O31" s="8">
        <f>'[1]League Stats'!O29+'[1]Pre-league Stats'!O29</f>
        <v>17</v>
      </c>
      <c r="P31" s="8">
        <f>'[1]League Stats'!P29+'[1]Pre-league Stats'!P29</f>
        <v>3</v>
      </c>
      <c r="Q31" s="16">
        <f>(M31/K31)*9</f>
        <v>12</v>
      </c>
      <c r="R31" s="8">
        <f>(L31+N31)/K31</f>
        <v>2.25</v>
      </c>
      <c r="S31" s="8">
        <f>O31/K31</f>
        <v>1.4166666666666667</v>
      </c>
      <c r="T31" s="12"/>
      <c r="U31" s="12"/>
      <c r="V31" s="12"/>
      <c r="W31" s="12"/>
      <c r="X31" s="12"/>
      <c r="Y31" s="12"/>
      <c r="Z31" s="12"/>
      <c r="AA31" s="12"/>
      <c r="AB31" s="2"/>
      <c r="AC31" s="12"/>
    </row>
    <row r="32" spans="3:29" ht="18" customHeight="1">
      <c r="C32" s="11"/>
      <c r="D32" s="12"/>
      <c r="E32" s="12"/>
      <c r="F32" s="12"/>
      <c r="G32" s="12"/>
      <c r="H32" s="12"/>
      <c r="I32" s="2" t="s">
        <v>48</v>
      </c>
      <c r="J32" s="20" t="s">
        <v>68</v>
      </c>
      <c r="K32" s="8">
        <f>'[1]League Stats'!K30+'[1]Pre-league Stats'!K30</f>
        <v>29.3</v>
      </c>
      <c r="L32" s="8">
        <f>'[1]League Stats'!L30+'[1]Pre-league Stats'!L30</f>
        <v>32</v>
      </c>
      <c r="M32" s="8">
        <f>'[1]League Stats'!M30+'[1]Pre-league Stats'!M30</f>
        <v>21</v>
      </c>
      <c r="N32" s="8">
        <f>'[1]League Stats'!N30+'[1]Pre-league Stats'!N30</f>
        <v>19</v>
      </c>
      <c r="O32" s="8">
        <f>'[1]League Stats'!O30+'[1]Pre-league Stats'!O30</f>
        <v>24</v>
      </c>
      <c r="P32" s="8">
        <f>'[1]League Stats'!P30+'[1]Pre-league Stats'!P30</f>
        <v>9</v>
      </c>
      <c r="Q32" s="16">
        <f aca="true" t="shared" si="4" ref="Q32:Q38">(M32/K32)*9</f>
        <v>6.450511945392492</v>
      </c>
      <c r="R32" s="8">
        <f aca="true" t="shared" si="5" ref="R32:R38">(L32+N32)/K32</f>
        <v>1.7406143344709897</v>
      </c>
      <c r="S32" s="8">
        <f aca="true" t="shared" si="6" ref="S32:S38">O32/K32</f>
        <v>0.8191126279863481</v>
      </c>
      <c r="T32" s="12"/>
      <c r="U32" s="12"/>
      <c r="V32" s="12"/>
      <c r="W32" s="12"/>
      <c r="X32" s="12"/>
      <c r="Y32" s="12"/>
      <c r="Z32" s="12"/>
      <c r="AA32" s="12"/>
      <c r="AB32" s="2"/>
      <c r="AC32" s="12"/>
    </row>
    <row r="33" spans="3:29" ht="18" customHeight="1">
      <c r="C33" s="11"/>
      <c r="D33" s="12"/>
      <c r="E33" s="12"/>
      <c r="F33" s="12"/>
      <c r="G33" s="12"/>
      <c r="H33" s="12"/>
      <c r="I33" s="2" t="s">
        <v>49</v>
      </c>
      <c r="J33" s="20"/>
      <c r="K33" s="8">
        <f>'[1]League Stats'!K31+'[1]Pre-league Stats'!K31</f>
        <v>7.3</v>
      </c>
      <c r="L33" s="8">
        <f>'[1]League Stats'!L31+'[1]Pre-league Stats'!L31</f>
        <v>9</v>
      </c>
      <c r="M33" s="8">
        <f>'[1]League Stats'!M31+'[1]Pre-league Stats'!M31</f>
        <v>14</v>
      </c>
      <c r="N33" s="8">
        <f>'[1]League Stats'!N31+'[1]Pre-league Stats'!N31</f>
        <v>9</v>
      </c>
      <c r="O33" s="8">
        <f>'[1]League Stats'!O31+'[1]Pre-league Stats'!O31</f>
        <v>5</v>
      </c>
      <c r="P33" s="8">
        <f>'[1]League Stats'!P31+'[1]Pre-league Stats'!P31</f>
        <v>3</v>
      </c>
      <c r="Q33" s="16">
        <f t="shared" si="4"/>
        <v>17.26027397260274</v>
      </c>
      <c r="R33" s="8">
        <f t="shared" si="5"/>
        <v>2.4657534246575343</v>
      </c>
      <c r="S33" s="8">
        <f t="shared" si="6"/>
        <v>0.684931506849315</v>
      </c>
      <c r="T33" s="12"/>
      <c r="U33" s="12"/>
      <c r="V33" s="12"/>
      <c r="W33" s="12"/>
      <c r="X33" s="12"/>
      <c r="Y33" s="12"/>
      <c r="Z33" s="12"/>
      <c r="AA33" s="12"/>
      <c r="AB33" s="2"/>
      <c r="AC33" s="12"/>
    </row>
    <row r="34" spans="3:29" ht="18" customHeight="1">
      <c r="C34" s="11"/>
      <c r="D34" s="12"/>
      <c r="E34" s="12"/>
      <c r="F34" s="12"/>
      <c r="G34" s="12"/>
      <c r="H34" s="12"/>
      <c r="I34" s="2" t="s">
        <v>50</v>
      </c>
      <c r="J34" s="20"/>
      <c r="K34" s="8">
        <f>'[1]League Stats'!K32+'[1]Pre-league Stats'!K32</f>
        <v>0</v>
      </c>
      <c r="L34" s="8">
        <f>'[1]League Stats'!L32+'[1]Pre-league Stats'!L32</f>
        <v>0</v>
      </c>
      <c r="M34" s="8">
        <f>'[1]League Stats'!M32+'[1]Pre-league Stats'!M32</f>
        <v>0</v>
      </c>
      <c r="N34" s="8">
        <f>'[1]League Stats'!N32+'[1]Pre-league Stats'!N32</f>
        <v>0</v>
      </c>
      <c r="O34" s="8">
        <f>'[1]League Stats'!O32+'[1]Pre-league Stats'!O32</f>
        <v>0</v>
      </c>
      <c r="P34" s="8">
        <f>'[1]League Stats'!P32+'[1]Pre-league Stats'!P32</f>
        <v>0</v>
      </c>
      <c r="Q34" s="16" t="e">
        <f t="shared" si="4"/>
        <v>#DIV/0!</v>
      </c>
      <c r="R34" s="8" t="e">
        <f t="shared" si="5"/>
        <v>#DIV/0!</v>
      </c>
      <c r="S34" s="8" t="e">
        <f t="shared" si="6"/>
        <v>#DIV/0!</v>
      </c>
      <c r="T34" s="12"/>
      <c r="U34" s="12"/>
      <c r="V34" s="12"/>
      <c r="W34" s="12"/>
      <c r="X34" s="12"/>
      <c r="Y34" s="12"/>
      <c r="Z34" s="12"/>
      <c r="AA34" s="12"/>
      <c r="AB34" s="2"/>
      <c r="AC34" s="12"/>
    </row>
    <row r="35" spans="1:28" ht="18" customHeight="1">
      <c r="A35" s="11"/>
      <c r="B35" s="11"/>
      <c r="C35" s="11"/>
      <c r="D35" s="12"/>
      <c r="E35" s="12"/>
      <c r="F35" s="12"/>
      <c r="G35" s="12"/>
      <c r="H35" s="12"/>
      <c r="I35" s="2" t="s">
        <v>51</v>
      </c>
      <c r="J35" s="20" t="s">
        <v>65</v>
      </c>
      <c r="K35" s="8">
        <f>'[1]League Stats'!K33+'[1]Pre-league Stats'!K33</f>
        <v>36.6</v>
      </c>
      <c r="L35" s="8">
        <f>'[1]League Stats'!L33+'[1]Pre-league Stats'!L33</f>
        <v>49</v>
      </c>
      <c r="M35" s="8">
        <f>'[1]League Stats'!M33+'[1]Pre-league Stats'!M33</f>
        <v>41</v>
      </c>
      <c r="N35" s="8">
        <f>'[1]League Stats'!N33+'[1]Pre-league Stats'!N33</f>
        <v>25</v>
      </c>
      <c r="O35" s="8">
        <f>'[1]League Stats'!O33+'[1]Pre-league Stats'!O33</f>
        <v>31</v>
      </c>
      <c r="P35" s="8">
        <f>'[1]League Stats'!P33+'[1]Pre-league Stats'!P33</f>
        <v>10</v>
      </c>
      <c r="Q35" s="16">
        <f t="shared" si="4"/>
        <v>10.081967213114753</v>
      </c>
      <c r="R35" s="8">
        <f t="shared" si="5"/>
        <v>2.021857923497268</v>
      </c>
      <c r="S35" s="8">
        <f t="shared" si="6"/>
        <v>0.8469945355191256</v>
      </c>
      <c r="T35" s="12"/>
      <c r="U35" s="12"/>
      <c r="V35" s="12"/>
      <c r="W35" s="12"/>
      <c r="X35" s="12"/>
      <c r="Y35" s="12"/>
      <c r="Z35" s="12"/>
      <c r="AA35" s="12"/>
      <c r="AB35" s="2"/>
    </row>
    <row r="36" spans="1:28" ht="18" customHeight="1">
      <c r="A36" s="11"/>
      <c r="B36" s="11"/>
      <c r="C36" s="11"/>
      <c r="D36" s="12"/>
      <c r="E36" s="12"/>
      <c r="F36" s="12"/>
      <c r="G36" s="12"/>
      <c r="H36" s="12"/>
      <c r="I36" s="2" t="s">
        <v>52</v>
      </c>
      <c r="J36" s="20" t="s">
        <v>69</v>
      </c>
      <c r="K36" s="8">
        <f>'[1]League Stats'!K34+'[1]Pre-league Stats'!K34</f>
        <v>9.3</v>
      </c>
      <c r="L36" s="8">
        <f>'[1]League Stats'!L34+'[1]Pre-league Stats'!L34</f>
        <v>5</v>
      </c>
      <c r="M36" s="8">
        <f>'[1]League Stats'!M34+'[1]Pre-league Stats'!M34</f>
        <v>2</v>
      </c>
      <c r="N36" s="8">
        <f>'[1]League Stats'!N34+'[1]Pre-league Stats'!N34</f>
        <v>3</v>
      </c>
      <c r="O36" s="8">
        <f>'[1]League Stats'!O34+'[1]Pre-league Stats'!O34</f>
        <v>12</v>
      </c>
      <c r="P36" s="8">
        <f>'[1]League Stats'!P34+'[1]Pre-league Stats'!P34</f>
        <v>2</v>
      </c>
      <c r="Q36" s="16">
        <f t="shared" si="4"/>
        <v>1.9354838709677418</v>
      </c>
      <c r="R36" s="8">
        <f t="shared" si="5"/>
        <v>0.8602150537634408</v>
      </c>
      <c r="S36" s="8">
        <f t="shared" si="6"/>
        <v>1.2903225806451613</v>
      </c>
      <c r="T36" s="12"/>
      <c r="U36" s="12"/>
      <c r="V36" s="12"/>
      <c r="W36" s="12"/>
      <c r="X36" s="12"/>
      <c r="Y36" s="12"/>
      <c r="Z36" s="12"/>
      <c r="AA36" s="12"/>
      <c r="AB36" s="2"/>
    </row>
    <row r="37" spans="1:28" ht="18" customHeight="1">
      <c r="A37" s="11"/>
      <c r="B37" s="11"/>
      <c r="C37" s="11"/>
      <c r="D37" s="12"/>
      <c r="E37" s="12"/>
      <c r="F37" s="12"/>
      <c r="G37" s="12"/>
      <c r="H37" s="12"/>
      <c r="I37" s="2" t="s">
        <v>53</v>
      </c>
      <c r="J37" s="20"/>
      <c r="K37" s="8">
        <f>'[1]League Stats'!K35+'[1]Pre-league Stats'!K35</f>
        <v>2</v>
      </c>
      <c r="L37" s="8">
        <f>'[1]League Stats'!L35+'[1]Pre-league Stats'!L35</f>
        <v>2</v>
      </c>
      <c r="M37" s="8">
        <f>'[1]League Stats'!M35+'[1]Pre-league Stats'!M35</f>
        <v>0</v>
      </c>
      <c r="N37" s="8">
        <f>'[1]League Stats'!N35+'[1]Pre-league Stats'!N35</f>
        <v>0</v>
      </c>
      <c r="O37" s="8">
        <f>'[1]League Stats'!O35+'[1]Pre-league Stats'!O35</f>
        <v>6</v>
      </c>
      <c r="P37" s="8">
        <f>'[1]League Stats'!P35+'[1]Pre-league Stats'!P35</f>
        <v>0</v>
      </c>
      <c r="Q37" s="16">
        <f t="shared" si="4"/>
        <v>0</v>
      </c>
      <c r="R37" s="8">
        <f t="shared" si="5"/>
        <v>1</v>
      </c>
      <c r="S37" s="8">
        <f t="shared" si="6"/>
        <v>3</v>
      </c>
      <c r="T37" s="12"/>
      <c r="U37" s="12"/>
      <c r="V37" s="12"/>
      <c r="W37" s="12"/>
      <c r="X37" s="12"/>
      <c r="Y37" s="12"/>
      <c r="Z37" s="12"/>
      <c r="AA37" s="12"/>
      <c r="AB37" s="2"/>
    </row>
    <row r="38" spans="3:28" ht="18">
      <c r="C38" s="11"/>
      <c r="D38" s="12"/>
      <c r="E38" s="12"/>
      <c r="F38" s="12"/>
      <c r="G38" s="12"/>
      <c r="H38" s="12"/>
      <c r="I38" s="2" t="s">
        <v>54</v>
      </c>
      <c r="J38" s="20" t="s">
        <v>66</v>
      </c>
      <c r="K38" s="8">
        <f>'[1]League Stats'!K36+'[1]Pre-league Stats'!K36</f>
        <v>11</v>
      </c>
      <c r="L38" s="8">
        <f>'[1]League Stats'!L36+'[1]Pre-league Stats'!L36</f>
        <v>4</v>
      </c>
      <c r="M38" s="8">
        <f>'[1]League Stats'!M36+'[1]Pre-league Stats'!M36</f>
        <v>4</v>
      </c>
      <c r="N38" s="8">
        <f>'[1]League Stats'!N36+'[1]Pre-league Stats'!N36</f>
        <v>10</v>
      </c>
      <c r="O38" s="8">
        <f>'[1]League Stats'!O36+'[1]Pre-league Stats'!O36</f>
        <v>9</v>
      </c>
      <c r="P38" s="8">
        <f>'[1]League Stats'!P36+'[1]Pre-league Stats'!P36</f>
        <v>3</v>
      </c>
      <c r="Q38" s="16">
        <f t="shared" si="4"/>
        <v>3.272727272727273</v>
      </c>
      <c r="R38" s="8">
        <f t="shared" si="5"/>
        <v>1.2727272727272727</v>
      </c>
      <c r="S38" s="8">
        <f t="shared" si="6"/>
        <v>0.8181818181818182</v>
      </c>
      <c r="T38" s="12"/>
      <c r="U38" s="12"/>
      <c r="V38" s="12"/>
      <c r="W38" s="12"/>
      <c r="X38" s="12"/>
      <c r="Y38" s="12"/>
      <c r="Z38" s="12"/>
      <c r="AA38" s="12"/>
      <c r="AB38" s="2"/>
    </row>
    <row r="39" spans="3:27" ht="18">
      <c r="C39" s="11"/>
      <c r="D39" s="12"/>
      <c r="E39" s="12"/>
      <c r="F39" s="12"/>
      <c r="G39" s="12"/>
      <c r="H39" s="12"/>
      <c r="I39" s="2" t="s">
        <v>70</v>
      </c>
      <c r="J39" s="12"/>
      <c r="K39" s="8">
        <f>'[1]League Stats'!K37+'[1]Pre-league Stats'!K37</f>
        <v>1</v>
      </c>
      <c r="L39" s="8">
        <f>'[1]League Stats'!L37+'[1]Pre-league Stats'!L37</f>
        <v>0</v>
      </c>
      <c r="M39" s="8">
        <f>'[1]League Stats'!M37+'[1]Pre-league Stats'!M37</f>
        <v>3</v>
      </c>
      <c r="N39" s="8">
        <f>'[1]League Stats'!N37+'[1]Pre-league Stats'!N37</f>
        <v>4</v>
      </c>
      <c r="O39" s="8">
        <f>'[1]League Stats'!O37+'[1]Pre-league Stats'!O37</f>
        <v>0</v>
      </c>
      <c r="P39" s="8">
        <f>'[1]League Stats'!P37+'[1]Pre-league Stats'!P37</f>
        <v>0</v>
      </c>
      <c r="Q39" s="16">
        <f>(M39/K39)*9</f>
        <v>27</v>
      </c>
      <c r="R39" s="8">
        <f>(L39+N39)/K39</f>
        <v>4</v>
      </c>
      <c r="S39" s="8">
        <f>O39/K39</f>
        <v>0</v>
      </c>
      <c r="T39" s="12"/>
      <c r="U39" s="12"/>
      <c r="V39" s="12"/>
      <c r="W39" s="12"/>
      <c r="X39" s="12"/>
      <c r="Y39" s="12"/>
      <c r="Z39" s="12"/>
      <c r="AA39" s="12"/>
    </row>
    <row r="40" spans="3:27" ht="18">
      <c r="C40" s="11"/>
      <c r="D40" s="12"/>
      <c r="E40" s="12"/>
      <c r="F40" s="12"/>
      <c r="G40" s="12"/>
      <c r="H40" s="12"/>
      <c r="I40" s="2" t="s">
        <v>72</v>
      </c>
      <c r="J40" s="12"/>
      <c r="K40" s="8">
        <f>'[1]League Stats'!K38+'[1]Pre-league Stats'!K38</f>
        <v>2</v>
      </c>
      <c r="L40" s="8">
        <f>'[1]League Stats'!L38+'[1]Pre-league Stats'!L38</f>
        <v>2</v>
      </c>
      <c r="M40" s="8">
        <f>'[1]League Stats'!M38+'[1]Pre-league Stats'!M38</f>
        <v>2</v>
      </c>
      <c r="N40" s="8">
        <f>'[1]League Stats'!N38+'[1]Pre-league Stats'!N38</f>
        <v>4</v>
      </c>
      <c r="O40" s="8">
        <f>'[1]League Stats'!O38+'[1]Pre-league Stats'!O38</f>
        <v>0</v>
      </c>
      <c r="P40" s="8">
        <f>'[1]League Stats'!P38+'[1]Pre-league Stats'!P38</f>
        <v>1</v>
      </c>
      <c r="Q40" s="16">
        <f>(M40/K40)*9</f>
        <v>9</v>
      </c>
      <c r="R40" s="8">
        <f>(L40+N40)/K40</f>
        <v>3</v>
      </c>
      <c r="S40" s="8">
        <f>O40/K40</f>
        <v>0</v>
      </c>
      <c r="T40" s="12"/>
      <c r="U40" s="12"/>
      <c r="V40" s="12"/>
      <c r="W40" s="12"/>
      <c r="X40" s="12"/>
      <c r="Y40" s="12"/>
      <c r="Z40" s="12"/>
      <c r="AA40" s="12"/>
    </row>
    <row r="41" spans="3:27" ht="18">
      <c r="C41" s="11"/>
      <c r="D41" s="12"/>
      <c r="E41" s="12"/>
      <c r="F41" s="12"/>
      <c r="G41" s="12"/>
      <c r="H41" s="12"/>
      <c r="I41" s="2" t="s">
        <v>73</v>
      </c>
      <c r="J41" s="12"/>
      <c r="K41" s="8">
        <f>'[1]League Stats'!K39+'[1]Pre-league Stats'!K39</f>
        <v>2</v>
      </c>
      <c r="L41" s="8">
        <f>'[1]League Stats'!L39+'[1]Pre-league Stats'!L39</f>
        <v>3</v>
      </c>
      <c r="M41" s="8">
        <f>'[1]League Stats'!M39+'[1]Pre-league Stats'!M39</f>
        <v>4</v>
      </c>
      <c r="N41" s="8">
        <f>'[1]League Stats'!N39+'[1]Pre-league Stats'!N39</f>
        <v>4</v>
      </c>
      <c r="O41" s="8">
        <f>'[1]League Stats'!O39+'[1]Pre-league Stats'!O39</f>
        <v>2</v>
      </c>
      <c r="P41" s="8">
        <f>'[1]League Stats'!P39+'[1]Pre-league Stats'!P39</f>
        <v>0</v>
      </c>
      <c r="Q41" s="16">
        <f>(M41/K41)*9</f>
        <v>18</v>
      </c>
      <c r="R41" s="8">
        <f>(L41+N41)/K41</f>
        <v>3.5</v>
      </c>
      <c r="S41" s="8">
        <f>O41/K41</f>
        <v>1</v>
      </c>
      <c r="T41" s="12"/>
      <c r="U41" s="12"/>
      <c r="V41" s="12"/>
      <c r="W41" s="12"/>
      <c r="X41" s="12"/>
      <c r="Y41" s="12"/>
      <c r="Z41" s="12"/>
      <c r="AA41" s="12"/>
    </row>
  </sheetData>
  <mergeCells count="3">
    <mergeCell ref="G29:H29"/>
    <mergeCell ref="C26:D26"/>
    <mergeCell ref="C27:D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Palm Springs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2014-03-02T19:51:09Z</dcterms:created>
  <dcterms:modified xsi:type="dcterms:W3CDTF">2014-05-07T16:50:14Z</dcterms:modified>
  <cp:category/>
  <cp:version/>
  <cp:contentType/>
  <cp:contentStatus/>
</cp:coreProperties>
</file>